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radhouanebouzaiane/Desktop/"/>
    </mc:Choice>
  </mc:AlternateContent>
  <xr:revisionPtr revIDLastSave="0" documentId="8_{2040A0FB-EA83-F642-8690-D0CF613F955E}" xr6:coauthVersionLast="47" xr6:coauthVersionMax="47" xr10:uidLastSave="{00000000-0000-0000-0000-000000000000}"/>
  <bookViews>
    <workbookView xWindow="25620" yWindow="460" windowWidth="25580" windowHeight="28340" tabRatio="805" firstSheet="1" activeTab="1" xr2:uid="{00000000-000D-0000-FFFF-FFFF00000000}"/>
  </bookViews>
  <sheets>
    <sheet name="Introduction" sheetId="13" r:id="rId1"/>
    <sheet name="Partie 1 - Présentation" sheetId="9" r:id="rId2"/>
    <sheet name="Partie 2 - Liste de pointage" sheetId="8" r:id="rId3"/>
    <sheet name="Partie 3 - Entités déclarantes" sheetId="12" r:id="rId4"/>
    <sheet name="Partie 4 - Recettes de l’État" sheetId="4" r:id="rId5"/>
    <sheet name="Partie 5 - Données d’entreprise" sheetId="11" r:id="rId6"/>
    <sheet name="Listes" sheetId="10" r:id="rId7"/>
  </sheets>
  <externalReferences>
    <externalReference r:id="rId8"/>
    <externalReference r:id="rId9"/>
  </externalReferences>
  <definedNames>
    <definedName name="Agency_type">Table15[Type d''Agence]</definedName>
    <definedName name="Commodities_list">Table5_Commodities_list[Description de produit HS av. volume]</definedName>
    <definedName name="Commodity_names">Table5_Commodities_list[Description de produit HS]</definedName>
    <definedName name="Companies_list">#REF!</definedName>
    <definedName name="Currency_code_list">Table1_Country_codes_and_currencies[Code de devise (ISO 4217)]</definedName>
    <definedName name="GFS_list">Table6_GFS_codes_classification[Combiné]</definedName>
    <definedName name="Government_entities_list">#REF!</definedName>
    <definedName name="Project_phases_list">Table12[Étapes du projet]</definedName>
    <definedName name="Projectname">#REF!</definedName>
    <definedName name="Reporting_options_list">Table3_Reporting_options[Liste]</definedName>
    <definedName name="Revenue_stream_list">Government_revenues_table[Nom du flux de revenus]</definedName>
    <definedName name="Sector_list">Table7_sectors[Secteur (s)]</definedName>
    <definedName name="Simple_options_list">Table2_Simple_options[Liste]</definedName>
    <definedName name="Total_reconciled">Table10[Valeur de revenus]</definedName>
    <definedName name="Total_revenues">Government_revenues_table[Valeur des revenus]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9" i="8" l="1"/>
  <c r="J173" i="11"/>
  <c r="J83" i="4"/>
  <c r="J85" i="4" s="1"/>
  <c r="J175" i="11" l="1"/>
  <c r="B93" i="8" l="1"/>
  <c r="D54" i="8" l="1"/>
  <c r="F54" i="8" l="1"/>
  <c r="F208" i="8"/>
  <c r="F207" i="8"/>
  <c r="F49" i="8" l="1"/>
  <c r="F42" i="8"/>
  <c r="D149" i="8" l="1"/>
  <c r="E60" i="9" s="1"/>
  <c r="E59" i="9" l="1"/>
  <c r="E61" i="9"/>
  <c r="E62" i="9"/>
  <c r="E58" i="9" l="1"/>
  <c r="B145" i="8"/>
  <c r="B107" i="8"/>
  <c r="B156" i="11"/>
  <c r="B15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N4" i="4"/>
  <c r="H4" i="8"/>
  <c r="G4" i="9"/>
  <c r="J99" i="4"/>
  <c r="B35" i="4"/>
  <c r="C35" i="4"/>
  <c r="D35" i="4"/>
  <c r="E35" i="4"/>
  <c r="B44" i="4"/>
  <c r="C44" i="4"/>
  <c r="D44" i="4"/>
  <c r="E44" i="4"/>
  <c r="E69" i="4"/>
  <c r="D69" i="4"/>
  <c r="C69" i="4"/>
  <c r="B69" i="4"/>
  <c r="E47" i="4"/>
  <c r="D47" i="4"/>
  <c r="C47" i="4"/>
  <c r="B47" i="4"/>
  <c r="E46" i="4"/>
  <c r="D46" i="4"/>
  <c r="C46" i="4"/>
  <c r="B46" i="4"/>
  <c r="E45" i="4"/>
  <c r="D45" i="4"/>
  <c r="C45" i="4"/>
  <c r="B45" i="4"/>
  <c r="E43" i="4"/>
  <c r="D43" i="4"/>
  <c r="C43" i="4"/>
  <c r="B43" i="4"/>
  <c r="E42" i="4"/>
  <c r="D42" i="4"/>
  <c r="C42" i="4"/>
  <c r="B42" i="4"/>
  <c r="E41" i="4"/>
  <c r="D41" i="4"/>
  <c r="C41" i="4"/>
  <c r="B41" i="4"/>
  <c r="E33" i="4"/>
  <c r="D23" i="4"/>
  <c r="E24" i="4"/>
  <c r="D24" i="4"/>
  <c r="C24" i="4"/>
  <c r="B24" i="4"/>
  <c r="E23" i="4"/>
  <c r="C23" i="4"/>
  <c r="B23" i="4"/>
  <c r="E22" i="4"/>
  <c r="D22" i="4"/>
  <c r="C22" i="4"/>
  <c r="B22" i="4"/>
  <c r="C25" i="4"/>
  <c r="C26" i="4"/>
  <c r="C27" i="4"/>
  <c r="C28" i="4"/>
  <c r="C29" i="4"/>
  <c r="C30" i="4"/>
  <c r="C31" i="4"/>
  <c r="C32" i="4"/>
  <c r="C33" i="4"/>
  <c r="C34" i="4"/>
  <c r="C36" i="4"/>
  <c r="C37" i="4"/>
  <c r="C38" i="4"/>
  <c r="C39" i="4"/>
  <c r="C40" i="4"/>
  <c r="D25" i="4"/>
  <c r="D26" i="4"/>
  <c r="D27" i="4"/>
  <c r="D28" i="4"/>
  <c r="D29" i="4"/>
  <c r="D30" i="4"/>
  <c r="D31" i="4"/>
  <c r="D32" i="4"/>
  <c r="D33" i="4"/>
  <c r="D34" i="4"/>
  <c r="D36" i="4"/>
  <c r="D37" i="4"/>
  <c r="D38" i="4"/>
  <c r="D39" i="4"/>
  <c r="D40" i="4"/>
  <c r="E25" i="4"/>
  <c r="E26" i="4"/>
  <c r="E27" i="4"/>
  <c r="E28" i="4"/>
  <c r="E29" i="4"/>
  <c r="E30" i="4"/>
  <c r="E31" i="4"/>
  <c r="E32" i="4"/>
  <c r="E34" i="4"/>
  <c r="E36" i="4"/>
  <c r="E37" i="4"/>
  <c r="E38" i="4"/>
  <c r="E39" i="4"/>
  <c r="E40" i="4"/>
  <c r="B25" i="4"/>
  <c r="B26" i="4"/>
  <c r="B27" i="4"/>
  <c r="B28" i="4"/>
  <c r="B29" i="4"/>
  <c r="B30" i="4"/>
  <c r="B31" i="4"/>
  <c r="B32" i="4"/>
  <c r="B33" i="4"/>
  <c r="B34" i="4"/>
  <c r="B36" i="4"/>
  <c r="B37" i="4"/>
  <c r="B38" i="4"/>
  <c r="B39" i="4"/>
  <c r="B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tc={75448C08-EA05-419D-AF23-3BEC36C1BDE2}</author>
  </authors>
  <commentList>
    <comment ref="E14" authorId="0" shapeId="0" xr:uid="{75448C08-EA05-419D-AF23-3BEC36C1BDE2}">
      <text>
        <t>[Threaded comment]
Your version of Excel allows you to read this threaded comment; however, any edits to it will get removed if the file is opened in a newer version of Excel. Learn more: https://go.microsoft.com/fwlink/?linkid=870924
Comment:
    Le total ne colle pas avec le rapport 763,95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<sst xmlns="http://schemas.openxmlformats.org/spreadsheetml/2006/main" count="4859" uniqueCount="2584">
  <si>
    <t>Rempli le :</t>
  </si>
  <si>
    <t>Modèle de données résumées pour les divulgations ITIE</t>
  </si>
  <si>
    <t>Version 2.0 appliquée le 1er Juillet 2019</t>
  </si>
  <si>
    <t xml:space="preserve">En remplissant ce modèle de données résumées avec des données de votre Rapport ITIE, vous rendrez ces dernières accessibles sous un format lisible par machine (Exigence 7.2.d). </t>
  </si>
  <si>
    <r>
      <t xml:space="preserve">« Rendre le Rapport ITIE disponible en format données ouvertes (xlsx ou csv) en ligne et faire connaître sa disponibilité » </t>
    </r>
    <r>
      <rPr>
        <sz val="12"/>
        <color rgb="FF000000"/>
        <rFont val="Franklin Gothic Book"/>
        <family val="2"/>
      </rPr>
      <t xml:space="preserve">
</t>
    </r>
    <r>
      <rPr>
        <i/>
        <sz val="12"/>
        <color rgb="FF000000"/>
        <rFont val="Franklin Gothic Book"/>
        <family val="2"/>
      </rPr>
      <t>- Exigence ITIE 7.1.c</t>
    </r>
  </si>
  <si>
    <t>Comment fonctionne la publication de données ITIE :</t>
  </si>
  <si>
    <t>1. N’utiliser qu’un classeur Excel par exercice fiscal couvert. Si la déclaration porte à la fois sur les hydrocarbures et l’exploitation minière, ces deux secteurs peuvent être inclus dans un seul classeur.</t>
  </si>
  <si>
    <t>2. Remplir le classeur entier - parties 1 à 5</t>
  </si>
  <si>
    <r>
      <t xml:space="preserve">3. Prière de soumettre cette fiche de données en même temps que le Rapport ITIE. L’envoyer au Secrétariat international à : </t>
    </r>
    <r>
      <rPr>
        <u/>
        <sz val="12"/>
        <color rgb="FF0070C0"/>
        <rFont val="Franklin Gothic Book"/>
        <family val="2"/>
      </rPr>
      <t xml:space="preserve">data@eiti.org. </t>
    </r>
  </si>
  <si>
    <r>
      <t xml:space="preserve">4. Les données serviront à alimenter le référentiel mondial de données ITIE, disponible sur le site Internet international de l’ITIE à </t>
    </r>
    <r>
      <rPr>
        <u/>
        <sz val="12"/>
        <color rgb="FF0070C0"/>
        <rFont val="Franklin Gothic Book"/>
        <family val="2"/>
      </rPr>
      <t>https://eiti.org/fr/donnees</t>
    </r>
    <r>
      <rPr>
        <sz val="12"/>
        <rFont val="Franklin Gothic Book"/>
        <family val="2"/>
      </rPr>
      <t>. Le fichier vous sera renvoyé, afin de pouvoir être publié sur les canaux de votre choix.</t>
    </r>
  </si>
  <si>
    <t>Le présent formulaire modèle devra être rempli intégralement et soumis au Secrétariat international de l’ITIE pour chaque exercice fiscal couvert par le rapportage ITIE.</t>
  </si>
  <si>
    <t>Ce classeur comporte cinq parties. Insérer vos données en commençant par la partie 1 et continuer jusqu’à la partie 5</t>
  </si>
  <si>
    <r>
      <rPr>
        <b/>
        <sz val="12"/>
        <rFont val="Franklin Gothic Book"/>
        <family val="2"/>
      </rPr>
      <t xml:space="preserve">Partie 1 (Présentation) : </t>
    </r>
    <r>
      <rPr>
        <sz val="12"/>
        <rFont val="Franklin Gothic Book"/>
        <family val="2"/>
      </rPr>
      <t>Insérer les caractéristiques relatives au pays et aux données.</t>
    </r>
  </si>
  <si>
    <r>
      <rPr>
        <b/>
        <sz val="12"/>
        <rFont val="Franklin Gothic Book"/>
        <family val="2"/>
      </rPr>
      <t xml:space="preserve">Partie 2 (Liste de pointage) : </t>
    </r>
    <r>
      <rPr>
        <sz val="12"/>
        <rFont val="Franklin Gothic Book"/>
        <family val="2"/>
      </rPr>
      <t>Inscrire les données contextuelles et financières agrégées correspondant aux Exigences ITIE 2, 3, 4, 5 et 6.</t>
    </r>
  </si>
  <si>
    <r>
      <rPr>
        <b/>
        <sz val="12"/>
        <rFont val="Franklin Gothic Book"/>
        <family val="2"/>
      </rPr>
      <t xml:space="preserve">Partie 3 (Entités déclarantes) : </t>
    </r>
    <r>
      <rPr>
        <sz val="12"/>
        <rFont val="Franklin Gothic Book"/>
        <family val="2"/>
      </rPr>
      <t xml:space="preserve">Inscrire les entités déclarantes (entités de l’État, entreprises et projets) et l’information afférente. </t>
    </r>
  </si>
  <si>
    <r>
      <rPr>
        <b/>
        <sz val="12"/>
        <rFont val="Franklin Gothic Book"/>
        <family val="2"/>
      </rPr>
      <t xml:space="preserve">Partie 4 (Recettes de l’État) : </t>
    </r>
    <r>
      <rPr>
        <sz val="12"/>
        <rFont val="Franklin Gothic Book"/>
        <family val="2"/>
      </rPr>
      <t>Inscrire des données concernant les recettes de l’État par flux de revenus, en utilisant la classification GFS.</t>
    </r>
  </si>
  <si>
    <r>
      <rPr>
        <b/>
        <sz val="12"/>
        <rFont val="Franklin Gothic Book"/>
        <family val="2"/>
      </rPr>
      <t xml:space="preserve">Partie 5 (Données d’entreprise) : </t>
    </r>
    <r>
      <rPr>
        <sz val="12"/>
        <rFont val="Franklin Gothic Book"/>
        <family val="2"/>
      </rPr>
      <t>Inscrire des données d’entreprise - et celle de niveau projet - par flux de revenus.</t>
    </r>
  </si>
  <si>
    <t xml:space="preserve">Le Secrétariat international peut prodiguer conseils et soutien sur demande. Veuillez le contacter à </t>
  </si>
  <si>
    <t>data@eiti.org</t>
  </si>
  <si>
    <t>Les cellules en orange doivent être complétées avant la soumission</t>
  </si>
  <si>
    <t>Les cellules en bleu ne servent qu’à indiquer les sources et/ou à inscrire des commentaires</t>
  </si>
  <si>
    <t>Les cellules en blanc n’exigent aucune action</t>
  </si>
  <si>
    <t>Vous recevrez des retours immédiats sur un certain nombre des données que vous aurez inscrites, et certaines cellules se rempliront automatiquement.</t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</si>
  <si>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Divulgation</t>
    </r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</si>
  <si>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Options simples</t>
    </r>
  </si>
  <si>
    <r>
      <rPr>
        <i/>
        <u/>
        <sz val="12"/>
        <color theme="1"/>
        <rFont val="Franklin Gothic Book"/>
        <family val="2"/>
      </rPr>
      <t>Oui, divulgation systématique :</t>
    </r>
    <r>
      <rPr>
        <i/>
        <sz val="12"/>
        <color theme="1"/>
        <rFont val="Franklin Gothic Book"/>
        <family val="2"/>
      </rPr>
      <t xml:space="preserve"> Si les données sont divulguées régulièrement et systématiquement par des entités de l’État et ou des entreprises, et si ces données sont fiables, sélectionner Oui, divulgation systématique</t>
    </r>
  </si>
  <si>
    <r>
      <rPr>
        <i/>
        <u/>
        <sz val="12"/>
        <color theme="1"/>
        <rFont val="Franklin Gothic Book"/>
        <family val="2"/>
      </rPr>
      <t>Oui</t>
    </r>
    <r>
      <rPr>
        <i/>
        <sz val="12"/>
        <color theme="1"/>
        <rFont val="Franklin Gothic Book"/>
        <family val="2"/>
      </rPr>
      <t> : Tous les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</si>
  <si>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Oui, à travers le rapportage ITIE :</t>
    </r>
    <r>
      <rPr>
        <i/>
        <sz val="12"/>
        <color theme="1"/>
        <rFont val="Franklin Gothic Book"/>
        <family val="2"/>
      </rPr>
      <t xml:space="preserve"> Si le Rapport ITIE ou son site couvre certaines lacunes de divulgation relatives aux données du gouvernement ou des entreprises, sélectionner « Oui, dans le Rapport ITIE ».</t>
    </r>
  </si>
  <si>
    <r>
      <t>Partiellement :</t>
    </r>
    <r>
      <rPr>
        <i/>
        <sz val="12"/>
        <color theme="1"/>
        <rFont val="Franklin Gothic Book"/>
        <family val="2"/>
      </rPr>
      <t xml:space="preserve"> Des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</si>
  <si>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Non disponible :</t>
    </r>
    <r>
      <rPr>
        <i/>
        <sz val="12"/>
        <color theme="1"/>
        <rFont val="Franklin Gothic Book"/>
        <family val="2"/>
      </rPr>
      <t xml:space="preserve"> Les données sont applicables au pays, mais il n’y a pas de données ou d’informations disponibles.</t>
    </r>
  </si>
  <si>
    <r>
      <rPr>
        <i/>
        <u/>
        <sz val="12"/>
        <color theme="1"/>
        <rFont val="Franklin Gothic Book"/>
        <family val="2"/>
      </rPr>
      <t>Non :</t>
    </r>
    <r>
      <rPr>
        <i/>
        <sz val="12"/>
        <color theme="1"/>
        <rFont val="Franklin Gothic Book"/>
        <family val="2"/>
      </rPr>
      <t xml:space="preserve"> Aucune information n’est couverte.</t>
    </r>
  </si>
  <si>
    <r>
      <t>Sans objet :</t>
    </r>
    <r>
      <rPr>
        <i/>
        <sz val="12"/>
        <color theme="1"/>
        <rFont val="Franklin Gothic Book"/>
        <family val="2"/>
      </rPr>
      <t xml:space="preserve"> Si une exigence n’est pas pertinente, sélectionner « Sans objet ». Faire référence à toute information à ce sujet, telle que contenue dans le Rapport ITIE ou dans le procès-verbal d’une réunion du Groupe multipartite. </t>
    </r>
  </si>
  <si>
    <r>
      <t xml:space="preserve">Sans objet </t>
    </r>
    <r>
      <rPr>
        <i/>
        <sz val="12"/>
        <color theme="1"/>
        <rFont val="Franklin Gothic Book"/>
        <family val="2"/>
      </rPr>
      <t>: La question n’est pas pertinente pour la rubrique en question. Si une explication est requise, faire référence à toute information démontrant la non-applicabilité.</t>
    </r>
  </si>
  <si>
    <r>
      <t xml:space="preserve">Pour plus d’information sur l’ITIE, visitez notre site Internet  </t>
    </r>
    <r>
      <rPr>
        <b/>
        <u/>
        <sz val="12"/>
        <color rgb="FF0070C0"/>
        <rFont val="Franklin Gothic Book"/>
        <family val="2"/>
      </rPr>
      <t>https://eiti.org/fr</t>
    </r>
  </si>
  <si>
    <r>
      <t xml:space="preserve">Vous voulez en savoir plus sur votre pays ? Vérifiez si votre pays met en œuvre la Norme ITIE en visitant </t>
    </r>
    <r>
      <rPr>
        <b/>
        <u/>
        <sz val="12"/>
        <color rgb="FF0070C0"/>
        <rFont val="Franklin Gothic Book"/>
        <family val="2"/>
      </rPr>
      <t>https://eiti.org/fr/pays</t>
    </r>
  </si>
  <si>
    <r>
      <t xml:space="preserve">Pour la version la plus récente des modèles de données résumées, consultez </t>
    </r>
    <r>
      <rPr>
        <b/>
        <u/>
        <sz val="12"/>
        <color rgb="FF0070C0"/>
        <rFont val="Franklin Gothic Book"/>
        <family val="2"/>
      </rPr>
      <t>https://eiti.org/fr/document/modele-donnees-resumees-itie</t>
    </r>
  </si>
  <si>
    <r>
      <rPr>
        <b/>
        <sz val="12"/>
        <rFont val="Franklin Gothic Book"/>
        <family val="2"/>
      </rPr>
      <t xml:space="preserve">Faites-nous connaître vos réactions ou signalez tout conflit au niveau des données ! Écrivez-nous à </t>
    </r>
    <r>
      <rPr>
        <b/>
        <u/>
        <sz val="12"/>
        <color rgb="FF0070C0"/>
        <rFont val="Franklin Gothic Book"/>
        <family val="2"/>
      </rPr>
      <t>data@eiti.org</t>
    </r>
  </si>
  <si>
    <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</si>
  <si>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t xml:space="preserve">Adresse </t>
    </r>
    <r>
      <rPr>
        <b/>
        <sz val="10"/>
        <color rgb="FF0076AF"/>
        <rFont val="Franklin Gothic Book"/>
        <family val="2"/>
      </rPr>
      <t>EITI International Secretariat, Rådhusgata 26, 0151 Oslo, Norvège</t>
    </r>
  </si>
  <si>
    <t>Pays ou région</t>
  </si>
  <si>
    <t>Exercice fiscal couvert par ce fichier de données</t>
  </si>
  <si>
    <t>Source de données</t>
  </si>
  <si>
    <t>Couverture/périmètre des données</t>
  </si>
  <si>
    <t>Coordonnées de contact : soumission de données</t>
  </si>
  <si>
    <t>Modèle de données résumées</t>
  </si>
  <si>
    <r>
      <rPr>
        <b/>
        <sz val="12"/>
        <color rgb="FF000000"/>
        <rFont val="Franklin Gothic Book"/>
        <family val="2"/>
      </rPr>
      <t>Partie 1 - (Présentation)</t>
    </r>
    <r>
      <rPr>
        <sz val="12"/>
        <color rgb="FF000000"/>
        <rFont val="Franklin Gothic Book"/>
        <family val="2"/>
      </rPr>
      <t xml:space="preserve"> Elle couvre les caractéristiques du pays et des données</t>
    </r>
  </si>
  <si>
    <t>Comment remplir cette feuille :</t>
  </si>
  <si>
    <r>
      <t xml:space="preserve">1. Commençant par en haut, </t>
    </r>
    <r>
      <rPr>
        <b/>
        <i/>
        <sz val="12"/>
        <rFont val="Franklin Gothic Book"/>
        <family val="2"/>
      </rPr>
      <t xml:space="preserve">sélectionner votre réponse dans la colonne grise. </t>
    </r>
    <r>
      <rPr>
        <i/>
        <sz val="12"/>
        <rFont val="Franklin Gothic Book"/>
        <family val="2"/>
      </rPr>
      <t xml:space="preserve">Des indications s’affichent dans les cadres jaunes dès que la cellule a été sélectionnée. </t>
    </r>
  </si>
  <si>
    <t xml:space="preserve">2. Lorsqu’il aura été répondu à certaines questions, de nouvelles indications et questions peuvent s’afficher. Merci de répondre à chacune d’elles jusqu’à ce que la section ait été remplie. </t>
  </si>
  <si>
    <r>
      <t xml:space="preserve">3. Inclure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Source/Commentaires</t>
    </r>
    <r>
      <rPr>
        <i/>
        <sz val="12"/>
        <color theme="1"/>
        <rFont val="Franklin Gothic Book"/>
        <family val="2"/>
      </rPr>
      <t>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</si>
  <si>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i/>
        <u/>
        <sz val="12"/>
        <color theme="10"/>
        <rFont val="Franklin Gothic Book"/>
        <family val="2"/>
      </rPr>
      <t>data@eiti.org</t>
    </r>
  </si>
  <si>
    <t>Les cellules en bleu pâle ne servent qu’à indiquer les sources et/ou à inscrire des commentaires</t>
  </si>
  <si>
    <t xml:space="preserve">Partie 1 - Présentation </t>
  </si>
  <si>
    <t>Description</t>
  </si>
  <si>
    <t>Inscrire les données dans cette colonne</t>
  </si>
  <si>
    <t>Source/Commentaires</t>
  </si>
  <si>
    <t>Nom du pays ou de la région</t>
  </si>
  <si>
    <t>Cameroun</t>
  </si>
  <si>
    <t>Code ISO de la devise</t>
  </si>
  <si>
    <t>CMR</t>
  </si>
  <si>
    <t>Nom de la monnaie nationale</t>
  </si>
  <si>
    <t>Franc CFA d’Afrique centrale</t>
  </si>
  <si>
    <t>Monnaie nationale selon ISO-4217</t>
  </si>
  <si>
    <t>XAF</t>
  </si>
  <si>
    <t>Date de début</t>
  </si>
  <si>
    <t>Date de fin</t>
  </si>
  <si>
    <t>Un Rapport ITIE a-t-il été préparé par un Administrateur indépendant ?</t>
  </si>
  <si>
    <t>Oui</t>
  </si>
  <si>
    <t>Quel est le nom de l’entreprise ?</t>
  </si>
  <si>
    <t>Enerteam</t>
  </si>
  <si>
    <t>Date à laquelle le Rapport ITIE a été rendu public</t>
  </si>
  <si>
    <t>URL, Rapport ITIE</t>
  </si>
  <si>
    <t>Les données ITIE sont-elles systématiquement divulguées par le gouvernement à une adresse unique?</t>
  </si>
  <si>
    <t>Non</t>
  </si>
  <si>
    <t>Date de publication des données ITIE</t>
  </si>
  <si>
    <t>N/A</t>
  </si>
  <si>
    <t>Lien vers le site Internet (URL) de données ITIE</t>
  </si>
  <si>
    <t>Existe-t-il d’autres fichiers de caractère pertinent ?</t>
  </si>
  <si>
    <t>Date à laquelle l’autre fichier a été rendu public</t>
  </si>
  <si>
    <t>NA</t>
  </si>
  <si>
    <t>URL</t>
  </si>
  <si>
    <r>
      <t xml:space="preserve">Accessibilités des données et données ouvertes </t>
    </r>
    <r>
      <rPr>
        <b/>
        <u/>
        <sz val="12"/>
        <color theme="4"/>
        <rFont val="Franklin Gothic Book"/>
        <family val="2"/>
      </rPr>
      <t>(Exigence 7.2)</t>
    </r>
  </si>
  <si>
    <t>Le gouvernement applique-t-il une politique de données ouvertes ?</t>
  </si>
  <si>
    <t>Portail/fichiers de données ouvertes</t>
  </si>
  <si>
    <t>https://eiticameroon.org/</t>
  </si>
  <si>
    <t>Couverture sectorielle</t>
  </si>
  <si>
    <t>Pétrole</t>
  </si>
  <si>
    <t>Gaz</t>
  </si>
  <si>
    <t>Mines (y compris carrières)</t>
  </si>
  <si>
    <t>Autres secteurs (autres que les secteur en amont)</t>
  </si>
  <si>
    <t>Si oui, préciser le nom (insérer de nouvelles lignes si multiples)</t>
  </si>
  <si>
    <t>Nombre d’entités de l’État déclarantes (Entreprises d'Etat incluses si collectant)</t>
  </si>
  <si>
    <t>Nombre d’entreprises déclarantes (Entreprises d'Etat incluses si payeur)</t>
  </si>
  <si>
    <r>
      <rPr>
        <i/>
        <sz val="12"/>
        <rFont val="Franklin Gothic Book"/>
        <family val="2"/>
      </rPr>
      <t>Devise de déclaration (</t>
    </r>
    <r>
      <rPr>
        <i/>
        <sz val="12"/>
        <color rgb="FF0070C0"/>
        <rFont val="Franklin Gothic Book"/>
        <family val="2"/>
      </rPr>
      <t>codes de devise ISO-4217</t>
    </r>
    <r>
      <rPr>
        <i/>
        <sz val="12"/>
        <rFont val="Franklin Gothic Book"/>
        <family val="2"/>
      </rPr>
      <t>)</t>
    </r>
  </si>
  <si>
    <t>FCFA</t>
  </si>
  <si>
    <t xml:space="preserve">Taux de change utilisé : 1 USD = </t>
  </si>
  <si>
    <t>Source du taux de change (URL,…):</t>
  </si>
  <si>
    <t>https://www.beac.int/wp-content/uploads/2022/01/RAPPORT-ANNUEL-BEAC-2020_Version-du-22-11_21.pdf</t>
  </si>
  <si>
    <t>RAPPORT ANNUEL - BEAC (Page 26)</t>
  </si>
  <si>
    <r>
      <t xml:space="preserve">Exigence ITIE 4.7: </t>
    </r>
    <r>
      <rPr>
        <sz val="12"/>
        <rFont val="Franklin Gothic Book"/>
        <family val="2"/>
      </rPr>
      <t>Désagrégation</t>
    </r>
  </si>
  <si>
    <t>... par flux de revenus</t>
  </si>
  <si>
    <t>... par entité de l’État</t>
  </si>
  <si>
    <t>... par entreprise</t>
  </si>
  <si>
    <t>... par projet</t>
  </si>
  <si>
    <t>Vue d’ensemble /exigence relative aux données</t>
  </si>
  <si>
    <t>Divulgation systématique</t>
  </si>
  <si>
    <t>Calcul à l’aide de la liste de vérification</t>
  </si>
  <si>
    <t>À travers le rapportage ITIE</t>
  </si>
  <si>
    <t>Sans objet.</t>
  </si>
  <si>
    <t>Information non disponible</t>
  </si>
  <si>
    <t>Nom et coordonnées de contact de la personne soumettant ce fichier</t>
  </si>
  <si>
    <t>Name</t>
  </si>
  <si>
    <t>Organisation</t>
  </si>
  <si>
    <t>Adresse électronique</t>
  </si>
  <si>
    <r>
      <rPr>
        <b/>
        <sz val="10.5"/>
        <rFont val="Franklin Gothic Book"/>
        <family val="2"/>
      </rP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</si>
  <si>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rPr>
        <b/>
        <sz val="12"/>
        <color rgb="FF000000"/>
        <rFont val="Franklin Gothic Book"/>
        <family val="2"/>
      </rPr>
      <t>Partie 2 (liste de vérification)</t>
    </r>
    <r>
      <rPr>
        <sz val="12"/>
        <color rgb="FF000000"/>
        <rFont val="Franklin Gothic Book"/>
        <family val="2"/>
      </rPr>
      <t xml:space="preserve"> Elle couvre l’information contextuelle et financière agrégée prévue par les Exigences ITIE 2,3,4,5 et 6.</t>
    </r>
  </si>
  <si>
    <t xml:space="preserve">Pour chaque ligne, veuillez procéder comme suit </t>
  </si>
  <si>
    <r>
      <t>1. Commençant par le haut, répondez aux questions de la première colonne (</t>
    </r>
    <r>
      <rPr>
        <b/>
        <i/>
        <sz val="12"/>
        <color theme="1"/>
        <rFont val="Franklin Gothic Book"/>
        <family val="2"/>
      </rPr>
      <t>Inclusion</t>
    </r>
    <r>
      <rPr>
        <i/>
        <sz val="12"/>
        <color theme="1"/>
        <rFont val="Franklin Gothic Book"/>
        <family val="2"/>
      </rPr>
      <t>). Des indications vous sont données dans les cadres jaunes une fois que la cellule est mise en évidence. Cliquez sur les cellules relatives à chaque Exigence ITIE pour faire apparaître le libellé de la Norme ITIE.</t>
    </r>
  </si>
  <si>
    <t>2. D’autres orientations apparaissent lorsque vous remplissez les cellules. Remplissez-les comme indiqué, complétant chaque colonne de chaque ligne avant de remplir la ligne suivante.</t>
  </si>
  <si>
    <r>
      <t xml:space="preserve">Par exemple, en sélectionnant « Oui, dans le Rapport ITIE », le texte « Veuillez inclure la section du Rapport ITIE » dans la case </t>
    </r>
    <r>
      <rPr>
        <b/>
        <i/>
        <sz val="12"/>
        <color theme="1"/>
        <rFont val="Franklin Gothic Book"/>
        <family val="2"/>
      </rPr>
      <t xml:space="preserve">Source/unités </t>
    </r>
    <r>
      <rPr>
        <i/>
        <sz val="12"/>
        <color theme="1"/>
        <rFont val="Franklin Gothic Book"/>
        <family val="2"/>
      </rPr>
      <t>apparaît.</t>
    </r>
  </si>
  <si>
    <r>
      <t xml:space="preserve">3. Insérez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Commentaires/Notes</t>
    </r>
    <r>
      <rPr>
        <i/>
        <sz val="12"/>
        <color theme="1"/>
        <rFont val="Franklin Gothic Book"/>
        <family val="2"/>
      </rPr>
      <t>.</t>
    </r>
  </si>
  <si>
    <r>
      <rPr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</si>
  <si>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Les cellules en bleu pâle ne servent qu’à indiquer les sources et/ou inscrire des commentaires</t>
  </si>
  <si>
    <t xml:space="preserve">Ignorez les cellules en blanc, car elles n’exigent aucune action </t>
  </si>
  <si>
    <t>Partie 2 - Liste de pointage</t>
  </si>
  <si>
    <r>
      <t xml:space="preserve">Veuillez répondre à </t>
    </r>
    <r>
      <rPr>
        <i/>
        <u/>
        <sz val="12"/>
        <color rgb="FF000000"/>
        <rFont val="Franklin Gothic Book"/>
        <family val="2"/>
      </rPr>
      <t>toutes les questions posées ci-dessous</t>
    </r>
    <r>
      <rPr>
        <i/>
        <sz val="12"/>
        <color rgb="FF000000"/>
        <rFont val="Franklin Gothic Book"/>
        <family val="2"/>
      </rPr>
      <t xml:space="preserve">. </t>
    </r>
  </si>
  <si>
    <t>Exigence</t>
  </si>
  <si>
    <t>Inclusion</t>
  </si>
  <si>
    <t>Source/unités</t>
  </si>
  <si>
    <t>Commentaires/Notes</t>
  </si>
  <si>
    <r>
      <t xml:space="preserve">Exigence ITIE 2.1 : </t>
    </r>
    <r>
      <rPr>
        <b/>
        <sz val="10.5"/>
        <rFont val="Franklin Gothic Book"/>
        <family val="2"/>
      </rPr>
      <t xml:space="preserve">Cadre légal et régime fiscal </t>
    </r>
  </si>
  <si>
    <t>Le gouvernement publie-t-il des informations concernant</t>
  </si>
  <si>
    <t>Les lois et réglementations ?</t>
  </si>
  <si>
    <t>Oui, divulgation systématique</t>
  </si>
  <si>
    <t>https://eiticameroon.org/post/category/documentation/reglementation
https://www.minmidt.cm/category/telechargements/</t>
  </si>
  <si>
    <t>Vue d’ensemble des rôles des agences gouvernementales ?</t>
  </si>
  <si>
    <t>Oui, à travers le rapportage ITIE</t>
  </si>
  <si>
    <t>Section 3.1.1.2 (secteur des hydrocarbures)
Section 3.1.2.3 (secteur minier)</t>
  </si>
  <si>
    <t>Régime des droits pétroliers et miniers?</t>
  </si>
  <si>
    <t>Section 3.2.1.1 (secteur des hydrocarbures)
Section 3.2.2.1 (secteur minier)</t>
  </si>
  <si>
    <t>Régime fiscal ?</t>
  </si>
  <si>
    <t>Section 3.1.1.3 (secteur des hydrocarbures)
Section 3.1.2.2 (secteur minier)</t>
  </si>
  <si>
    <r>
      <t xml:space="preserve">Exigence ITIE 2.2: </t>
    </r>
    <r>
      <rPr>
        <b/>
        <sz val="10.5"/>
        <rFont val="Franklin Gothic Book"/>
        <family val="2"/>
      </rPr>
      <t>Octroi des contrats et licences</t>
    </r>
  </si>
  <si>
    <t>le processus d’octroi des licences ?</t>
  </si>
  <si>
    <t>Section 3.2.1.1 &amp; 3.2.1.2 (secteur des hydrocarbures)
Section 3.2.2.1 &amp; 3.2.2.2 (secteur minier)</t>
  </si>
  <si>
    <t>Le détail des procédures d’octroi et des délais de traitement a fait l’objet d’un guide publié par le MINMIDT sur son site web
(http://www.minmidt.cm/wp-content/uploads/2017/06/GUIDE-DE-LUSAGER.134.pdf</t>
  </si>
  <si>
    <t>et les critères techniques et financiers utilisés ?</t>
  </si>
  <si>
    <t>Section 3.2.1.2 (secteur des hydrocarbures)
Section 3.2.2.2 (secteur minier)</t>
  </si>
  <si>
    <t>le processus d’octroi ainsi que les critères utilisés peuvent être consultés dans les Rapports ITIE précédents disponibles sur le site web de l’ITIE Cameroun : https://eiticameroon.org/post/category/documentation/itie-reports</t>
  </si>
  <si>
    <t>le(s) processus de transfert de licences ?</t>
  </si>
  <si>
    <t>Section 3.2.1.3 (secteur des hydrocarbures)
Section 3.2.2.3 (secteur minier)</t>
  </si>
  <si>
    <t>processus d’appel d’offres :</t>
  </si>
  <si>
    <t>Nombre d’octrois et de transferts pour l’exercice couvert</t>
  </si>
  <si>
    <t>Section 3.2.1.4 (secteur des hydrocarbures)
Section 3.2.2.4 (secteur minier)</t>
  </si>
  <si>
    <t xml:space="preserve">pour le secteur minier, Le détail des titres présentés dans le tableau ci-dessus sont listés dans l’annexe 12 du rapport ITIE </t>
  </si>
  <si>
    <r>
      <t xml:space="preserve">Exigence ITIE 2.3: </t>
    </r>
    <r>
      <rPr>
        <b/>
        <sz val="10.5"/>
        <rFont val="Franklin Gothic Book"/>
        <family val="2"/>
      </rPr>
      <t>Registre des licences</t>
    </r>
  </si>
  <si>
    <t>Registre des licences pour le secteur pétrolier</t>
  </si>
  <si>
    <t>https://www.minmidt.cm/repertoire-des-titres-petroliers/</t>
  </si>
  <si>
    <t>Registres des licences pour le secteur minier</t>
  </si>
  <si>
    <t>https://portals.landfolio.com/Cameroon/en/</t>
  </si>
  <si>
    <t>Registre des licences pour tout autre secteur - ajouter des lignes au besoin</t>
  </si>
  <si>
    <r>
      <t xml:space="preserve">Exigence ITIE 2.4: </t>
    </r>
    <r>
      <rPr>
        <b/>
        <sz val="10.5"/>
        <rFont val="Franklin Gothic Book"/>
        <family val="2"/>
      </rPr>
      <t>Divulgation des contrats</t>
    </r>
  </si>
  <si>
    <t>Politique sur la divulgation des contrats</t>
  </si>
  <si>
    <t>Section 3.4</t>
  </si>
  <si>
    <t>Les contrats sont-ils divulgués ?</t>
  </si>
  <si>
    <t>Non disponible</t>
  </si>
  <si>
    <t>Seules quelques sont disponibles sur les lens suivants :</t>
  </si>
  <si>
    <t>Registre des contrats pour le secteur pétrolier</t>
  </si>
  <si>
    <t xml:space="preserve">https://www.snh.cm/images/publications/reglementation/Contrat%20type%20CPP%20en%20fran%C3%A7ais.pdf </t>
  </si>
  <si>
    <t>Registre des contrats pour le secteur minier</t>
  </si>
  <si>
    <t xml:space="preserve">https://resourcecontracts.org/countries/cm </t>
  </si>
  <si>
    <t>Registre des contrats pour tout autre secteur - ajouter des ligne s’il y en a plusieurs</t>
  </si>
  <si>
    <r>
      <t xml:space="preserve">Exigence ITIE 2.5: </t>
    </r>
    <r>
      <rPr>
        <b/>
        <sz val="10.5"/>
        <rFont val="Franklin Gothic Book"/>
        <family val="2"/>
      </rPr>
      <t>Propriété réelle</t>
    </r>
  </si>
  <si>
    <t>Politique du gouvernement concernant la propriété réelle</t>
  </si>
  <si>
    <t>Section 3.5</t>
  </si>
  <si>
    <t>Des données de propriété réelle sont-elles divulguées ?</t>
  </si>
  <si>
    <t>Section 3.5.2 et Annexe 10</t>
  </si>
  <si>
    <t>Registre de la propriété réelle</t>
  </si>
  <si>
    <r>
      <t xml:space="preserve">Exigence ITIE 2.6 : </t>
    </r>
    <r>
      <rPr>
        <b/>
        <sz val="10.5"/>
        <rFont val="Franklin Gothic Book"/>
        <family val="2"/>
      </rPr>
      <t>Participation de l’État</t>
    </r>
  </si>
  <si>
    <t>Le gouvernement rend-il compte de sa participation dans le secteur extractif ?</t>
  </si>
  <si>
    <t>Section 4.1.2 (secteur des hydrocarbures)
Section 4.2.2 (secteur minier)</t>
  </si>
  <si>
    <t>Toute référence à des entreprises d’État (portails ou sites Internet d’entreprise), telle que paraissant dans le Rapport (Ajouter des lignes si plusieurs Entreprises D'Etat)</t>
  </si>
  <si>
    <t>https://www.snh.cm/index.php/fr/
https://www.sni.cm/index.php/fr/</t>
  </si>
  <si>
    <t>Référence au(s) rapport(s) financier(s) audité(s) (Ajouter des lignes si plusieurs Entreprises d'Etat)</t>
  </si>
  <si>
    <t>https://www.snh.cm/index.php/fr/publications/rapport-annuel</t>
  </si>
  <si>
    <r>
      <t xml:space="preserve">Exigence ITIE 3.1: </t>
    </r>
    <r>
      <rPr>
        <b/>
        <sz val="10.5"/>
        <rFont val="Franklin Gothic Book"/>
        <family val="2"/>
      </rPr>
      <t>Prospection</t>
    </r>
  </si>
  <si>
    <t>Vue d’ensemble des industries extractives, y compris de toute activité importante de prospection.</t>
  </si>
  <si>
    <t>Section 2.4
Section 4</t>
  </si>
  <si>
    <r>
      <t xml:space="preserve">Exigence ITIE 3.2: </t>
    </r>
    <r>
      <rPr>
        <b/>
        <sz val="10.5"/>
        <rFont val="Franklin Gothic Book"/>
        <family val="2"/>
      </rPr>
      <t>Production</t>
    </r>
  </si>
  <si>
    <t>(Nomenclature SH des Nations Unies)</t>
  </si>
  <si>
    <t>Divulgation des volumes de production</t>
  </si>
  <si>
    <t>Divulgation des valeurs de production</t>
  </si>
  <si>
    <t>Pétrole brut (2709), volume</t>
  </si>
  <si>
    <t>Barils</t>
  </si>
  <si>
    <t>Pétrole brut (2709), valeur</t>
  </si>
  <si>
    <t>USD</t>
  </si>
  <si>
    <t xml:space="preserve">Valeur commerciale </t>
  </si>
  <si>
    <t>Gaz naturel (2711), volume</t>
  </si>
  <si>
    <t>Bcf</t>
  </si>
  <si>
    <t>Gaz naturel (2711), valeur</t>
  </si>
  <si>
    <t>Gaz GPL (2711), volume</t>
  </si>
  <si>
    <t>Tonnes métriques</t>
  </si>
  <si>
    <t>Gaz GPL (2711), valeur</t>
  </si>
  <si>
    <t>Or (7108), volume</t>
  </si>
  <si>
    <t>Gramme</t>
  </si>
  <si>
    <t>Or (7108), valeur</t>
  </si>
  <si>
    <t>Argent (7106), volume</t>
  </si>
  <si>
    <t>Non applicable</t>
  </si>
  <si>
    <t>Argent (7106), valeur</t>
  </si>
  <si>
    <t>Charbon (2701), volume</t>
  </si>
  <si>
    <t>Charbon (2701), valeur</t>
  </si>
  <si>
    <t>Cuivre (2603), volume</t>
  </si>
  <si>
    <t>Cuivre (2603), valeur</t>
  </si>
  <si>
    <t>Diamant, volumme</t>
  </si>
  <si>
    <t>Carat</t>
  </si>
  <si>
    <t>Diamant, valeur</t>
  </si>
  <si>
    <t>Argile, volume</t>
  </si>
  <si>
    <t>Mètre cube</t>
  </si>
  <si>
    <t>Argile, valeur</t>
  </si>
  <si>
    <t>Calcaire, volume</t>
  </si>
  <si>
    <t>Calcaire, valeur</t>
  </si>
  <si>
    <t>Dollars US</t>
  </si>
  <si>
    <t>Pouzzolane, volume</t>
  </si>
  <si>
    <t>Pouzzolane, valeur</t>
  </si>
  <si>
    <t>Granulats et sables, volume</t>
  </si>
  <si>
    <t>Granulats et sables, valeur</t>
  </si>
  <si>
    <t>Ajouter ici toute autre matière première, volume</t>
  </si>
  <si>
    <r>
      <t xml:space="preserve">Exigences ITIE 3.3 : </t>
    </r>
    <r>
      <rPr>
        <b/>
        <sz val="10.5"/>
        <rFont val="Franklin Gothic Book"/>
        <family val="2"/>
      </rPr>
      <t>Exportations</t>
    </r>
  </si>
  <si>
    <t>Divulgation des volumes d’exportation</t>
  </si>
  <si>
    <t>Section 4.1.3
Section 4.2.3</t>
  </si>
  <si>
    <t>Divulgation des valeurs d’exportation</t>
  </si>
  <si>
    <r>
      <t xml:space="preserve">Exigence ITIE 4.1 : </t>
    </r>
    <r>
      <rPr>
        <b/>
        <sz val="10.5"/>
        <rFont val="Franklin Gothic Book"/>
        <family val="2"/>
      </rPr>
      <t>Exhaustivité</t>
    </r>
  </si>
  <si>
    <t>Le gouvernement divulgue-t-il entièrement les revenus extractifs par flux de revenus ?</t>
  </si>
  <si>
    <t>Section 5.3 &amp; Section 1.3.1</t>
  </si>
  <si>
    <t>Les décisions du Groupe multipartite concernant les seuils de matérialité sont-elles publiquement disponibles ?</t>
  </si>
  <si>
    <t>Section 5.1</t>
  </si>
  <si>
    <t>Couverture de la réconciliation</t>
  </si>
  <si>
    <t>Calcul automatique utilisant le total des revenus du gouvernement et le total des données par entreprise</t>
  </si>
  <si>
    <r>
      <t xml:space="preserve">Exigence ITIE 4.2: </t>
    </r>
    <r>
      <rPr>
        <b/>
        <sz val="10.5"/>
        <rFont val="Franklin Gothic Book"/>
        <family val="2"/>
      </rPr>
      <t>Revenus en nature</t>
    </r>
  </si>
  <si>
    <t>Le gouvernement divulgue-t-il des données sur les revenus en nature ?</t>
  </si>
  <si>
    <t>https://www.snh.cm/images/publications/stats/statistiques-fr/Statistiques-2020.pdf</t>
  </si>
  <si>
    <t>Si oui, quel est le volume reçu?</t>
  </si>
  <si>
    <t>Scf</t>
  </si>
  <si>
    <t>Tonnes métrique</t>
  </si>
  <si>
    <t>Si oui, combien a été vendu?</t>
  </si>
  <si>
    <t>Pétrole brut (2709), value</t>
  </si>
  <si>
    <t>Milliards FCFA</t>
  </si>
  <si>
    <t>Valeur de commercialisation</t>
  </si>
  <si>
    <t>Gaz naturel (2711), value</t>
  </si>
  <si>
    <t>Or (7108), value</t>
  </si>
  <si>
    <t>Revenu en nature non monétisé</t>
  </si>
  <si>
    <t>Si oui, quel est le total des revenus transférés à l'Etat issus des ventes de pétrole, gas et/ou minerais?</t>
  </si>
  <si>
    <t>Milliards de FCFA</t>
  </si>
  <si>
    <r>
      <t xml:space="preserve">Exigence ITIE 4.3 : </t>
    </r>
    <r>
      <rPr>
        <b/>
        <sz val="10.5"/>
        <rFont val="Franklin Gothic Book"/>
        <family val="2"/>
      </rPr>
      <t xml:space="preserve">Accords de troc </t>
    </r>
  </si>
  <si>
    <t>Le gouvernement divulgue-t-il des informations concernant les accords de troc et de fourniture d’infrastructures ?</t>
  </si>
  <si>
    <t>Section 5.6</t>
  </si>
  <si>
    <t>Si oui, quel est le montant total des revenus perçus à partir des accords de troc et de fourniture d’infrastructures ?</t>
  </si>
  <si>
    <r>
      <t xml:space="preserve">Exigence ITIE 4.4: </t>
    </r>
    <r>
      <rPr>
        <b/>
        <sz val="10.5"/>
        <rFont val="Franklin Gothic Book"/>
        <family val="2"/>
      </rPr>
      <t>Revenus provenant du transport</t>
    </r>
  </si>
  <si>
    <t>Le gouvernement divulgue-t-il des informations sur les revenus provenant du transport ?</t>
  </si>
  <si>
    <t xml:space="preserve">Section 5.7
</t>
  </si>
  <si>
    <t>Si oui, quel est le montant total des revenus perçus à partir du transport de matières premières ?</t>
  </si>
  <si>
    <r>
      <t xml:space="preserve">Exigence ITIE 4.5 : </t>
    </r>
    <r>
      <rPr>
        <b/>
        <sz val="10.5"/>
        <rFont val="Franklin Gothic Book"/>
        <family val="2"/>
      </rPr>
      <t xml:space="preserve">Transactions liées aux entreprises d’État </t>
    </r>
  </si>
  <si>
    <t>Le gouvernement divulgue-t-il des informations sur les transactions des entreprises d’État ?</t>
  </si>
  <si>
    <t>Section 3.6.2.4
Section 3.6.3.3</t>
  </si>
  <si>
    <t>Si oui, quel est le montant total des revenus perçus par les entreprises d’État ?</t>
  </si>
  <si>
    <r>
      <t xml:space="preserve">Exigence ITIE 4.6: </t>
    </r>
    <r>
      <rPr>
        <b/>
        <sz val="10.5"/>
        <rFont val="Franklin Gothic Book"/>
        <family val="2"/>
      </rPr>
      <t xml:space="preserve">Paiements directs infranationaux </t>
    </r>
  </si>
  <si>
    <t>Section 6.3.5</t>
  </si>
  <si>
    <t>Si oui, quel est le montant total des revenus infranationaux perçus ?</t>
  </si>
  <si>
    <r>
      <t xml:space="preserve">Exigence ITIE 4.8 : </t>
    </r>
    <r>
      <rPr>
        <b/>
        <sz val="10.5"/>
        <rFont val="Franklin Gothic Book"/>
        <family val="2"/>
      </rPr>
      <t>Ponctualité des données</t>
    </r>
  </si>
  <si>
    <t>Ponctualité des données (nombre d’années entre la fin de l’exercice fiscal et la publication)</t>
  </si>
  <si>
    <r>
      <t xml:space="preserve">Exigence ITIE 4.9: </t>
    </r>
    <r>
      <rPr>
        <b/>
        <sz val="10.5"/>
        <rFont val="Franklin Gothic Book"/>
        <family val="2"/>
      </rPr>
      <t>Qualité des données</t>
    </r>
  </si>
  <si>
    <t>Le gouvernement divulgue-t-il régulièrement des données financières aux termes de l’Exigence 4.1 (divulgation complète des flux de revenus intéressant à la fois le gouvernement et les entreprises) de la Norme ITIE ?</t>
  </si>
  <si>
    <t>Section 5.3</t>
  </si>
  <si>
    <t>Les données financières sont-elles soumises à un audit crédible et indépendant, qui applique les normes internationales ?</t>
  </si>
  <si>
    <t>Section 5.8.5</t>
  </si>
  <si>
    <t>Les agences gouvernementales font-elles l’objet d’audits crédibles et indépendants ?</t>
  </si>
  <si>
    <t>Base de données des audits d’entités de l’État</t>
  </si>
  <si>
    <t>https://chambredescomptes.cm/rapports-de-certification-version-francaise-et-version-anglaise/</t>
  </si>
  <si>
    <t>Les entreprises sont-elles soumises à des audits crédibles et indépendants ?</t>
  </si>
  <si>
    <t>Base de données des audits d’entreprise</t>
  </si>
  <si>
    <t>Annexe 2</t>
  </si>
  <si>
    <r>
      <t xml:space="preserve">Exigence 5.1 : </t>
    </r>
    <r>
      <rPr>
        <b/>
        <sz val="10.5"/>
        <rFont val="Franklin Gothic Book"/>
        <family val="2"/>
      </rPr>
      <t>Répartition des revenus provenant des industries extractives</t>
    </r>
  </si>
  <si>
    <t>Le gouvernement précise-t-il si l’ensemble des revenus extractifs sont inscrits dans le budget national (c’est-à-dire, inscrits dans le compte consolidé/compte unique du trésor de l’État ?)</t>
  </si>
  <si>
    <t>Le gouvernement divulgue-t-il la part des revenus extractifs qui ne sont pas inscrits dans le budget de l’État ?</t>
  </si>
  <si>
    <r>
      <t xml:space="preserve">Exigence ITIE 5.2 : </t>
    </r>
    <r>
      <rPr>
        <b/>
        <sz val="10.5"/>
        <rFont val="Franklin Gothic Book"/>
        <family val="2"/>
      </rPr>
      <t>Transferts infranationaux</t>
    </r>
  </si>
  <si>
    <t>Le gouvernement divulgue-t-il des informations sur les transferts infranationaux ?</t>
  </si>
  <si>
    <t>Section 6.2</t>
  </si>
  <si>
    <t>Si oui, quelle aurait dû être la part des revenus transférés par le gouvernement en vertu de la formule de répartition des revenus ?</t>
  </si>
  <si>
    <t>Si oui, quel fut le montant des revenus effectivement transférés ?</t>
  </si>
  <si>
    <r>
      <t xml:space="preserve">Exigence ITIE 5.3 : </t>
    </r>
    <r>
      <rPr>
        <b/>
        <sz val="10.5"/>
        <rFont val="Franklin Gothic Book"/>
        <family val="2"/>
      </rPr>
      <t xml:space="preserve">Gestion des revenus et dépenses publiques </t>
    </r>
  </si>
  <si>
    <t>Le gouvernement divulgue-t-il l’affectation éventuelle de certains revenus extractifs à des usages, programmes ou zones géographiques particuliers ?</t>
  </si>
  <si>
    <t>Le gouvernement donne-t-il une description des processus budgétaire et d’audit du pays ?</t>
  </si>
  <si>
    <t>Section 6.3.4</t>
  </si>
  <si>
    <r>
      <t xml:space="preserve">Le gouvernement divulgue-t-il des informations publiquement disponibles relatives aux budgets et </t>
    </r>
    <r>
      <rPr>
        <sz val="10.5"/>
        <rFont val="Franklin Gothic Book"/>
        <family val="2"/>
      </rPr>
      <t xml:space="preserve">
</t>
    </r>
    <r>
      <rPr>
        <i/>
        <sz val="10.5"/>
        <rFont val="Franklin Gothic Book"/>
        <family val="2"/>
      </rPr>
      <t>aux dépenses ? - ajouter des lignes en cas de divulgations multiples</t>
    </r>
  </si>
  <si>
    <t>https://www.minfi.gov.cm/wp-content/uploads/2021/08/RAPPORT_EXECUTION_Budget_2020.pdf</t>
  </si>
  <si>
    <r>
      <t xml:space="preserve">Exigence ITIE 6.1: </t>
    </r>
    <r>
      <rPr>
        <b/>
        <sz val="10.5"/>
        <rFont val="Franklin Gothic Book"/>
        <family val="2"/>
      </rPr>
      <t>Dépenses sociales et environnementales</t>
    </r>
  </si>
  <si>
    <t>Le gouvernement divulgue-t-il des informations sur les dépenses sociales ?</t>
  </si>
  <si>
    <t>Si oui, quel est le montant total des dépenses sociales obligatoires reçues ?</t>
  </si>
  <si>
    <t>&lt;nombre&gt;</t>
  </si>
  <si>
    <t>Si oui, quel est le montant total des dépenses sociales volontaires reçues ?</t>
  </si>
  <si>
    <t>Les entreprises divulguent-elles des informations sur leurs dépenses sociales ?</t>
  </si>
  <si>
    <t>Si oui, quel est le montant total des dépenses sociales obligatoires engagées ?</t>
  </si>
  <si>
    <t>Si oui, quel est le montant total des dépenses sociales volontaires engagées ?</t>
  </si>
  <si>
    <t>Le gouvernement divulgue-t-il des informations sur les paiements liés à l'environnement?</t>
  </si>
  <si>
    <t>Si oui, quel est le montant total des paiements obligatoires liés à l'environnement?</t>
  </si>
  <si>
    <t>Données reportées par les sociétés</t>
  </si>
  <si>
    <t>Si oui, quel est le montant total des paiements volontaires liés à l'environnement?</t>
  </si>
  <si>
    <r>
      <t xml:space="preserve">Exigence ITIE 6.2: </t>
    </r>
    <r>
      <rPr>
        <b/>
        <sz val="10.5"/>
        <rFont val="Franklin Gothic Book"/>
        <family val="2"/>
      </rPr>
      <t>Dépenses quasi-fiscales </t>
    </r>
  </si>
  <si>
    <t>Le gouvernement ou les entreprises d’État divulguent-ils des informations sur les dépenses quasi-fiscales ?</t>
  </si>
  <si>
    <t>Section 4.12</t>
  </si>
  <si>
    <t>Si oui, quel est le montant total des dépenses quasi fiscales engagées par les entreprises d’État ?</t>
  </si>
  <si>
    <r>
      <t xml:space="preserve">Exigence ITIE 6.3: </t>
    </r>
    <r>
      <rPr>
        <b/>
        <sz val="10.5"/>
        <rFont val="Franklin Gothic Book"/>
        <family val="2"/>
      </rPr>
      <t xml:space="preserve">Contribution économique </t>
    </r>
  </si>
  <si>
    <t>Le gouvernement divulgue-t-il des informations sur la contribution économique du secteur extractif ?</t>
  </si>
  <si>
    <t>Section 7.4</t>
  </si>
  <si>
    <r>
      <rPr>
        <i/>
        <sz val="10.5"/>
        <rFont val="Franklin Gothic Book"/>
        <family val="2"/>
      </rPr>
      <t xml:space="preserve">PIB - industries extractives selon le </t>
    </r>
    <r>
      <rPr>
        <i/>
        <u/>
        <sz val="10.5"/>
        <color rgb="FF0076AF"/>
        <rFont val="Franklin Gothic Book"/>
        <family val="2"/>
      </rPr>
      <t>SCN 2008</t>
    </r>
    <r>
      <rPr>
        <i/>
        <sz val="10.5"/>
        <rFont val="Franklin Gothic Book"/>
        <family val="2"/>
      </rPr>
      <t xml:space="preserve"> (valeur ajoutée brute)</t>
    </r>
  </si>
  <si>
    <t>milliards de FCFA</t>
  </si>
  <si>
    <t>PIB - secteur artisanal et informel</t>
  </si>
  <si>
    <t>PIB - tous secteurs</t>
  </si>
  <si>
    <t>Revenus du gouvernement - industries extractives</t>
  </si>
  <si>
    <t>Revenus du gouvernement - tous secteurs</t>
  </si>
  <si>
    <t>Exportations - industries extractives</t>
  </si>
  <si>
    <t>Exportations - tous secteurs</t>
  </si>
  <si>
    <t>Emploi - secteur extractif - homme</t>
  </si>
  <si>
    <t>personnes</t>
  </si>
  <si>
    <t>Annexe 9</t>
  </si>
  <si>
    <t>Emploi - secteur extractif - femme</t>
  </si>
  <si>
    <t xml:space="preserve">Emploi - secteur extractif </t>
  </si>
  <si>
    <t>Emploi - tous secteurs</t>
  </si>
  <si>
    <t>Investissements - secteur extractif</t>
  </si>
  <si>
    <t>Non divulgué</t>
  </si>
  <si>
    <t>Investissements - tous secteurs</t>
  </si>
  <si>
    <r>
      <t xml:space="preserve">EITI Requirement 6.4: </t>
    </r>
    <r>
      <rPr>
        <b/>
        <u/>
        <sz val="10.5"/>
        <rFont val="Franklin Gothic Book"/>
        <family val="2"/>
      </rPr>
      <t>Impact environnemental</t>
    </r>
  </si>
  <si>
    <t>Le gouvernement divulgue-t-il des informations à propos:</t>
  </si>
  <si>
    <t>Du cadre légal et administratif concernant la gestion de l'environnement?</t>
  </si>
  <si>
    <t xml:space="preserve">Section 7.5
</t>
  </si>
  <si>
    <t>Banque de données contenant études d'impact environnemental, procédures de certification ou documentation similaire relevant de la protection de l'environnement?</t>
  </si>
  <si>
    <t>Autres informations concernant des procédures administratives et de régulation de l'environnement?</t>
  </si>
  <si>
    <r>
      <rPr>
        <b/>
        <sz val="11"/>
        <color rgb="FF000000"/>
        <rFont val="Franklin Gothic Book"/>
        <family val="2"/>
      </rPr>
      <t xml:space="preserve">#4.1 (Entités déclarantes) </t>
    </r>
    <r>
      <rPr>
        <sz val="11"/>
        <color rgb="FF000000"/>
        <rFont val="Franklin Gothic Book"/>
        <family val="2"/>
      </rPr>
      <t xml:space="preserve">couvre les entités déclarantes (agences gouvernementales, entreprises et projets) et les informations associées. </t>
    </r>
  </si>
  <si>
    <t>Comment remplir cette feuille :</t>
  </si>
  <si>
    <r>
      <t>1. Veuillez démarrer par le premier cadre (</t>
    </r>
    <r>
      <rPr>
        <b/>
        <i/>
        <sz val="11"/>
        <color theme="1"/>
        <rFont val="Franklin Gothic Book"/>
        <family val="2"/>
      </rPr>
      <t>Liste des entités de l’État déclarantes</t>
    </r>
    <r>
      <rPr>
        <i/>
        <sz val="11"/>
        <color theme="1"/>
        <rFont val="Franklin Gothic Book"/>
        <family val="2"/>
      </rPr>
      <t>), avec le nom de chaque agence gouvernementale déclarante</t>
    </r>
  </si>
  <si>
    <r>
      <t xml:space="preserve">2. Remplissez la ligne </t>
    </r>
    <r>
      <rPr>
        <b/>
        <i/>
        <sz val="11"/>
        <color theme="1"/>
        <rFont val="Franklin Gothic Book"/>
        <family val="2"/>
      </rPr>
      <t>Identifiant d’entreprise</t>
    </r>
    <r>
      <rPr>
        <i/>
        <sz val="11"/>
        <color theme="1"/>
        <rFont val="Franklin Gothic Book"/>
        <family val="2"/>
      </rPr>
      <t xml:space="preserve">. </t>
    </r>
  </si>
  <si>
    <r>
      <t xml:space="preserve">3. Remplissez la </t>
    </r>
    <r>
      <rPr>
        <b/>
        <i/>
        <sz val="11"/>
        <color theme="1"/>
        <rFont val="Franklin Gothic Book"/>
        <family val="2"/>
      </rPr>
      <t>liste des entreprises déclarantes,</t>
    </r>
    <r>
      <rPr>
        <i/>
        <sz val="11"/>
        <color theme="1"/>
        <rFont val="Franklin Gothic Book"/>
        <family val="2"/>
      </rPr>
      <t xml:space="preserve"> en commençant par la première colonne « Nom complet de l’entreprise ». </t>
    </r>
  </si>
  <si>
    <r>
      <rPr>
        <i/>
        <sz val="11"/>
        <color theme="1"/>
        <rFont val="Franklin Gothic Book"/>
        <family val="2"/>
      </rPr>
      <t xml:space="preserve">4. Remplissez la </t>
    </r>
    <r>
      <rPr>
        <b/>
        <i/>
        <sz val="11"/>
        <color theme="1"/>
        <rFont val="Franklin Gothic Book"/>
        <family val="2"/>
      </rPr>
      <t>liste des projets à déclarer,</t>
    </r>
    <r>
      <rPr>
        <i/>
        <sz val="11"/>
        <color theme="1"/>
        <rFont val="Franklin Gothic Book"/>
        <family val="2"/>
      </rPr>
      <t xml:space="preserve"> en commençant par la première colonne « Nom complet du projet ».</t>
    </r>
  </si>
  <si>
    <t>Si vous avez des questions, veuillez contacter votre responsable de pays au Secrétariat international de l'ITIE.</t>
  </si>
  <si>
    <t>Partie 3 – Entités déclarantes</t>
  </si>
  <si>
    <t>Veuillez dresser une liste de toutes les entités déclarantes, accompagnée des informations pertinentes</t>
  </si>
  <si>
    <t>Liste des entités de l’État déclarantes</t>
  </si>
  <si>
    <t>Nom complet de l’agence</t>
  </si>
  <si>
    <t>Types d’agence</t>
  </si>
  <si>
    <t>Numéro d’identifiant (le cas échéant)</t>
  </si>
  <si>
    <t>Total déclaré</t>
  </si>
  <si>
    <t>Société Nationale des Hydrocarbures (SNH - Mandat)</t>
  </si>
  <si>
    <t xml:space="preserve">Entreprises d’État et entreprises publiques </t>
  </si>
  <si>
    <t>Direction Générale des Impôts (DGI)</t>
  </si>
  <si>
    <t>Gouvernement central</t>
  </si>
  <si>
    <t xml:space="preserve">Direction Générale des Douanes (DGD) </t>
  </si>
  <si>
    <t>Société Nationale des Hydrocarbures (SNH - fonctionnement)</t>
  </si>
  <si>
    <t>Ministère des Mines, de l’Industrie et du Développement Technologique (MINMIDT)</t>
  </si>
  <si>
    <t>Direction Générale du Trésor, de la Coopération Financière et Monétaire (DGTCFM)</t>
  </si>
  <si>
    <t>Caisse nationale de prévoyance sociale (CNPS)</t>
  </si>
  <si>
    <t>Autres bénéficiaires (paiements sociaux)</t>
  </si>
  <si>
    <t>Autre</t>
  </si>
  <si>
    <t>Cadre d’Appui et de Promotion de l’Artisanat Minier (CAPAM)</t>
  </si>
  <si>
    <t>Société Nationale d’Investissement du Cameroun (SNI)</t>
  </si>
  <si>
    <t>Liste des entreprises déclarantes</t>
  </si>
  <si>
    <t>Références d’identifiant d’entreprise</t>
  </si>
  <si>
    <t>Exemple : Numéro d’identification fiscale</t>
  </si>
  <si>
    <t>The Brønnøysund Register Centre</t>
  </si>
  <si>
    <t>S’il est disponible, lien vers le registre ou l’agence</t>
  </si>
  <si>
    <t>Nom complet de l’entreprise</t>
  </si>
  <si>
    <t>Type d’entreprise</t>
  </si>
  <si>
    <t>Numéro d’identifiant d’entreprise</t>
  </si>
  <si>
    <t>Secteur</t>
  </si>
  <si>
    <t>Matières premières (séparées par une virgule)</t>
  </si>
  <si>
    <t xml:space="preserve">Cotation en bourse ou site Internet de l’entreprise </t>
  </si>
  <si>
    <t>États financiers audités (ou s’ils ne sont pas disponibles, bilan, flux de trésorerie, compte de résultat)</t>
  </si>
  <si>
    <t>Rapport sur les versés au gouvernement</t>
  </si>
  <si>
    <t>Société Nationale des Hydrocarbures – SNH</t>
  </si>
  <si>
    <t xml:space="preserve">Entreprises d’État </t>
  </si>
  <si>
    <t>M038000000218J</t>
  </si>
  <si>
    <t>Pétrole et gaz</t>
  </si>
  <si>
    <t>https://www.snh.cm/index.php</t>
  </si>
  <si>
    <t>https://www.snh.cm/index.php/en/hydrocarbons-in-cameroon/key-data</t>
  </si>
  <si>
    <t xml:space="preserve">ADDAX PETROLEUM CAMEROON COMPANY </t>
  </si>
  <si>
    <t>Entreprise privée</t>
  </si>
  <si>
    <t>M047400005669H</t>
  </si>
  <si>
    <t>https://www.addaxpetroleum.com/operations/cameroon</t>
  </si>
  <si>
    <t>(Communiqués) Voir annexe 2 du rapport ITIE 2020</t>
  </si>
  <si>
    <t>PERENCO RIO DEL REY</t>
  </si>
  <si>
    <t>M 09510001895 L</t>
  </si>
  <si>
    <t>https://www.perenco.com/fr/filiales/cameroun</t>
  </si>
  <si>
    <t>ADDAX PETROLEUM CAMEROON LIMITED</t>
  </si>
  <si>
    <t>M100200014425F</t>
  </si>
  <si>
    <t>PERENCO CAMEROUN</t>
  </si>
  <si>
    <t>M 077900001551 J</t>
  </si>
  <si>
    <t>Pétrole, gaz</t>
  </si>
  <si>
    <t>GAZ DU CAMEROUN</t>
  </si>
  <si>
    <t>M010700023025B</t>
  </si>
  <si>
    <t>Gaz, condensat</t>
  </si>
  <si>
    <t>https://www.gazducameroun.com/</t>
  </si>
  <si>
    <t>NOBLE ENERGY CAM LIMITED</t>
  </si>
  <si>
    <t>M080600021129Y</t>
  </si>
  <si>
    <t>https://www.nblenergy.com/</t>
  </si>
  <si>
    <t>NEW AGE</t>
  </si>
  <si>
    <t>M100900029259K</t>
  </si>
  <si>
    <t>https://www.newafricanglobalenergy.com/cameroon/</t>
  </si>
  <si>
    <t>GLENCORE EXPLORATION LTD</t>
  </si>
  <si>
    <t>M 040800024 299 W</t>
  </si>
  <si>
    <t>https://www.glencore.com/</t>
  </si>
  <si>
    <t>TOWER RESSOURCES</t>
  </si>
  <si>
    <t>M071512444757R</t>
  </si>
  <si>
    <t>https://www.towerresources.co.uk/operations/cameroon/</t>
  </si>
  <si>
    <t>EUROIL LIMITED</t>
  </si>
  <si>
    <t>M19500012111E</t>
  </si>
  <si>
    <t>https://www.euroil.eu/</t>
  </si>
  <si>
    <t>Cameroon Oil Transportation Company – COTCO</t>
  </si>
  <si>
    <t>M089700006137L</t>
  </si>
  <si>
    <t>Transport pétrolier</t>
  </si>
  <si>
    <t>LES GRANULATS DU CAMEROUN</t>
  </si>
  <si>
    <t>M0108000249941 Q</t>
  </si>
  <si>
    <t>Exploitation minière</t>
  </si>
  <si>
    <t>Granulat, sables</t>
  </si>
  <si>
    <t>https://www.granulatsducameroun.com/</t>
  </si>
  <si>
    <t>CAMINEX</t>
  </si>
  <si>
    <t>M050600023306 T</t>
  </si>
  <si>
    <t>Recherche minière</t>
  </si>
  <si>
    <t>Autres</t>
  </si>
  <si>
    <t>RAZEL CAMEROUN</t>
  </si>
  <si>
    <t>M077800000953N</t>
  </si>
  <si>
    <t>Exploitation de carrière</t>
  </si>
  <si>
    <t>https://www.razel-bec.com//</t>
  </si>
  <si>
    <t>DANGOTE CEMENT CAMEROON</t>
  </si>
  <si>
    <t>M080800036805X</t>
  </si>
  <si>
    <t>Pouzzolane</t>
  </si>
  <si>
    <t>https://www.dangotecement.com/cameroon/</t>
  </si>
  <si>
    <t>CIMENCAM</t>
  </si>
  <si>
    <t>M0660000000649C</t>
  </si>
  <si>
    <t>Argile, calcaire, pouzzolane, sable</t>
  </si>
  <si>
    <t>https://www.cimencam.com/fr</t>
  </si>
  <si>
    <t>Liste des projets à déclarer</t>
  </si>
  <si>
    <t>Nom complet de projet</t>
  </si>
  <si>
    <t>Numéro(s) de référence d’accord juridique : contrat, licence, bail, concession,…</t>
  </si>
  <si>
    <t>Entreprises affiliées, commencer par l’opérateur</t>
  </si>
  <si>
    <t>Matières premières (une par ligne)</t>
  </si>
  <si>
    <t>Statut</t>
  </si>
  <si>
    <t>Production (volume)</t>
  </si>
  <si>
    <t>Unité</t>
  </si>
  <si>
    <t>Production (valeur)</t>
  </si>
  <si>
    <t>Devise</t>
  </si>
  <si>
    <t>RDR</t>
  </si>
  <si>
    <t>Sans objet</t>
  </si>
  <si>
    <t>Pétrole brut (2709)</t>
  </si>
  <si>
    <t>Production</t>
  </si>
  <si>
    <t>Millions USD</t>
  </si>
  <si>
    <t>DISSONI NORD</t>
  </si>
  <si>
    <t>Bolongo</t>
  </si>
  <si>
    <t>MOUDI/D1</t>
  </si>
  <si>
    <t>KF, KB, BAF/EBOME</t>
  </si>
  <si>
    <t>MOABI</t>
  </si>
  <si>
    <t>SANAGA</t>
  </si>
  <si>
    <t>Condensat</t>
  </si>
  <si>
    <t>MOKOKO ABANA</t>
  </si>
  <si>
    <t>MOKOKO WEST</t>
  </si>
  <si>
    <t>IROKO</t>
  </si>
  <si>
    <t>LOGBABA</t>
  </si>
  <si>
    <t>Sanaga</t>
  </si>
  <si>
    <t>Gaz naturel</t>
  </si>
  <si>
    <t>bcf</t>
  </si>
  <si>
    <t>Logbaba</t>
  </si>
  <si>
    <t>Gaz liquifié</t>
  </si>
  <si>
    <t>TM</t>
  </si>
  <si>
    <t>South Asoma</t>
  </si>
  <si>
    <t>Mondoni</t>
  </si>
  <si>
    <t>Lipenja Erong</t>
  </si>
  <si>
    <t>MOADEV</t>
  </si>
  <si>
    <t>MATANDA PSC</t>
  </si>
  <si>
    <t>YOYO</t>
  </si>
  <si>
    <t>NOBLE ENERGY</t>
  </si>
  <si>
    <t>MLPH-7</t>
  </si>
  <si>
    <t>GLENCORE</t>
  </si>
  <si>
    <t>Bomono PSC</t>
  </si>
  <si>
    <t>EUROIL</t>
  </si>
  <si>
    <t>Arrete N° 00730/MINIMIDT/SG/DMG/SDAM/SSCCE du 22 DEC 2010</t>
  </si>
  <si>
    <t>Decret 2004/283 du 30 Septembre 2004</t>
  </si>
  <si>
    <t>Arrete N° 0034/MINMEE/DGM/SDAMIC/SCESM du 29/DEC/2001</t>
  </si>
  <si>
    <t>Arrete N° 0032/MINMEE/DGM/SDAMIC/SCESM du 29/DEC/2001</t>
  </si>
  <si>
    <t>NKONG BELANDA</t>
  </si>
  <si>
    <t>RAZEL</t>
  </si>
  <si>
    <t>NKOMETOU</t>
  </si>
  <si>
    <t>CARRIERE DE MAKA</t>
  </si>
  <si>
    <t>CARRIERE DE NKOMETOU</t>
  </si>
  <si>
    <t>CARRIERE DE LOGBADJECK</t>
  </si>
  <si>
    <t>CARRIERE DE TESSE</t>
  </si>
  <si>
    <t>BATOKE</t>
  </si>
  <si>
    <t>DANGOTE CEMENT CAM.SA</t>
  </si>
  <si>
    <t>TOMBEL</t>
  </si>
  <si>
    <t>Ndjombe-Penja</t>
  </si>
  <si>
    <t>LOUM</t>
  </si>
  <si>
    <t>BATOKE - LOUM - TOMBEL</t>
  </si>
  <si>
    <t>KOLMEKOK</t>
  </si>
  <si>
    <t>GRACAM</t>
  </si>
  <si>
    <t>KENZHOU</t>
  </si>
  <si>
    <t>KOTENG</t>
  </si>
  <si>
    <t>CONVENTION FLNG</t>
  </si>
  <si>
    <t>GOLAR SASU</t>
  </si>
  <si>
    <t>Il est possible d’ajouter de nouvelles lignes selon les besoins : cliquez avec le bouton droit de la souris sur le numéro de ligne à gauche et sélectionnez « Insérer »</t>
  </si>
  <si>
    <t>&lt;Sélectionner l’unité&gt;</t>
  </si>
  <si>
    <t>&lt; XXX &gt;</t>
  </si>
  <si>
    <r>
      <rPr>
        <b/>
        <sz val="11"/>
        <color theme="1"/>
        <rFont val="Franklin Gothic Book"/>
        <family val="2"/>
      </rPr>
      <t>Pour la dernière version de modèle de données résumées, voir le site</t>
    </r>
    <r>
      <rPr>
        <b/>
        <sz val="11"/>
        <color rgb="FF000000"/>
        <rFont val="Franklin Gothic Book"/>
        <family val="2"/>
      </rPr>
      <t xml:space="preserve"> </t>
    </r>
    <r>
      <rPr>
        <b/>
        <u/>
        <sz val="11"/>
        <color rgb="FF188FBB"/>
        <rFont val="Franklin Gothic Book"/>
        <family val="2"/>
      </rPr>
      <t>https://eiti.org/fr/document/modele-donnees-resumees-itie</t>
    </r>
  </si>
  <si>
    <r>
      <rPr>
        <b/>
        <sz val="11"/>
        <color rgb="FF000000"/>
        <rFont val="Franklin Gothic Book"/>
        <family val="2"/>
      </rPr>
      <t>Soumettez-vous vos commentaires ou signalez un conflit dans les données !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theme="1"/>
        <rFont val="Franklin Gothic Book"/>
        <family val="2"/>
      </rPr>
      <t>Envoyez-nous un courriel à l’adresse</t>
    </r>
    <r>
      <rPr>
        <b/>
        <sz val="11"/>
        <color rgb="FF000000"/>
        <rFont val="Franklin Gothic Book"/>
        <family val="2"/>
      </rPr>
      <t xml:space="preserve"> </t>
    </r>
    <r>
      <rPr>
        <b/>
        <u/>
        <sz val="11"/>
        <color rgb="FF188FBB"/>
        <rFont val="Franklin Gothic Book"/>
        <family val="2"/>
      </rPr>
      <t>data@eiti.org</t>
    </r>
  </si>
  <si>
    <t>Secrétariat international de l’ITIE</t>
  </si>
  <si>
    <r>
      <rPr>
        <b/>
        <sz val="11"/>
        <color rgb="FF000000"/>
        <rFont val="Franklin Gothic Book"/>
        <family val="2"/>
      </rPr>
      <t>Téléphone 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+47 222 00 800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E-mail : </t>
    </r>
    <r>
      <rPr>
        <b/>
        <u/>
        <sz val="11"/>
        <color rgb="FF165B89"/>
        <rFont val="Franklin Gothic Book"/>
        <family val="2"/>
      </rPr>
      <t>secretariat@eiti.org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Twitter 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@EITIorg</t>
    </r>
    <r>
      <rPr>
        <b/>
        <sz val="11"/>
        <color rgb="FF000000"/>
        <rFont val="Franklin Gothic Book"/>
        <family val="2"/>
      </rPr>
      <t xml:space="preserve">  </t>
    </r>
    <r>
      <rPr>
        <b/>
        <sz val="11"/>
        <color rgb="FF000000"/>
        <rFont val="Wingdings"/>
        <charset val="2"/>
      </rPr>
      <t xml:space="preserve">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</t>
    </r>
    <r>
      <rPr>
        <b/>
        <u/>
        <sz val="11"/>
        <color rgb="FF165B89"/>
        <rFont val="Franklin Gothic Book"/>
        <family val="2"/>
      </rPr>
      <t>www.eiti.org</t>
    </r>
  </si>
  <si>
    <r>
      <t xml:space="preserve">Adresse : </t>
    </r>
    <r>
      <rPr>
        <b/>
        <sz val="11"/>
        <color rgb="FF165B89"/>
        <rFont val="Franklin Gothic Book"/>
        <family val="2"/>
      </rPr>
      <t>Rådhusgata 26, 0151 Oslo, Norvège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P.O. Box : </t>
    </r>
    <r>
      <rPr>
        <b/>
        <sz val="11"/>
        <color rgb="FF165B89"/>
        <rFont val="Franklin Gothic Book"/>
        <family val="2"/>
      </rPr>
      <t>Postboks 340 Sentrum, 0101 Oslo, Norvège</t>
    </r>
  </si>
  <si>
    <t>Partie 4 (Recettes de l’État) Elle contient des données exhaustives sur les revenus de l’État par flux de revenu, en utilisant la classification SFP.</t>
  </si>
  <si>
    <r>
      <t xml:space="preserve">1. Inscrivez le nom de tous les </t>
    </r>
    <r>
      <rPr>
        <b/>
        <i/>
        <sz val="12"/>
        <color theme="1"/>
        <rFont val="Franklin Gothic Book"/>
        <family val="2"/>
      </rPr>
      <t>flux de revenus</t>
    </r>
    <r>
      <rPr>
        <i/>
        <sz val="12"/>
        <color theme="1"/>
        <rFont val="Franklin Gothic Book"/>
        <family val="2"/>
      </rPr>
      <t xml:space="preserve"> de l’État pour le secteur extractif, y compris les flux inférieurs aux seuils de matérialité convenus (utiliser une ligne pour chaque flux de revenus et pour chaque entité de l’État)</t>
    </r>
  </si>
  <si>
    <r>
      <t xml:space="preserve">2. Inscrivez le nom de </t>
    </r>
    <r>
      <rPr>
        <b/>
        <i/>
        <sz val="12"/>
        <rFont val="Franklin Gothic Book"/>
        <family val="2"/>
      </rPr>
      <t>l’entité de l’État percevant les revenus</t>
    </r>
    <r>
      <rPr>
        <i/>
        <sz val="12"/>
        <rFont val="Franklin Gothic Book"/>
        <family val="2"/>
      </rPr>
      <t xml:space="preserve"> (sélectionnez celle-ci sur la liste déroulante) Elle y figurera parce que vous aurez déjà inscrit l’entité de l’État à la Partie 3).</t>
    </r>
  </si>
  <si>
    <r>
      <t xml:space="preserve">3. Choisissez le </t>
    </r>
    <r>
      <rPr>
        <b/>
        <i/>
        <sz val="12"/>
        <rFont val="Franklin Gothic Book"/>
        <family val="2"/>
      </rPr>
      <t>Secteur</t>
    </r>
    <r>
      <rPr>
        <i/>
        <sz val="12"/>
        <rFont val="Franklin Gothic Book"/>
        <family val="2"/>
      </rPr>
      <t xml:space="preserve"> et la </t>
    </r>
    <r>
      <rPr>
        <b/>
        <i/>
        <sz val="12"/>
        <rFont val="Franklin Gothic Book"/>
        <family val="2"/>
      </rPr>
      <t>Classification SFP</t>
    </r>
    <r>
      <rPr>
        <i/>
        <sz val="12"/>
        <rFont val="Franklin Gothic Book"/>
        <family val="2"/>
      </rPr>
      <t xml:space="preserve"> auxquels ce flux de revenus s’applique. Consultez les orientations fournies dans le </t>
    </r>
    <r>
      <rPr>
        <i/>
        <u/>
        <sz val="12"/>
        <rFont val="Franklin Gothic Book"/>
        <family val="2"/>
      </rPr>
      <t>Cadre SFP pour le rapportage ITIE.</t>
    </r>
    <r>
      <rPr>
        <i/>
        <sz val="12"/>
        <rFont val="Franklin Gothic Book"/>
        <family val="2"/>
      </rPr>
      <t xml:space="preserve"> </t>
    </r>
    <r>
      <rPr>
        <i/>
        <u/>
        <sz val="12"/>
        <rFont val="Franklin Gothic Book"/>
        <family val="2"/>
      </rPr>
      <t xml:space="preserve"> </t>
    </r>
    <r>
      <rPr>
        <sz val="12"/>
        <rFont val="Franklin Gothic Book"/>
        <family val="2"/>
      </rPr>
      <t>Si un flux de revenus ne peut être désagrégé par secteur, sélectionnez « Autre ».</t>
    </r>
  </si>
  <si>
    <r>
      <t xml:space="preserve">4. Dans la colonne </t>
    </r>
    <r>
      <rPr>
        <b/>
        <i/>
        <sz val="12"/>
        <rFont val="Franklin Gothic Book"/>
        <family val="2"/>
      </rPr>
      <t>Valeur des revenus</t>
    </r>
    <r>
      <rPr>
        <i/>
        <sz val="12"/>
        <rFont val="Franklin Gothic Book"/>
        <family val="2"/>
      </rPr>
      <t xml:space="preserve"> inscrivez le chiffre total de chaque flux de revenus tel que divulgué par le gouvernement, qui inclut également les revenus qui n’ont pas été rapprochés.</t>
    </r>
  </si>
  <si>
    <t xml:space="preserve"> Nota : Les paiements versés par les entreprises aux gouvernements au nom de leurs employés doivent être exclus (par exemple, l’impôt sur le revenu des particuliers  / impôts retenus à la source, cotisations des employés pour la sécurité sociale) car ils ne sont pas considérés comme étant des paiements par des entreprises au gouvernement.</t>
  </si>
  <si>
    <t>5. Si des paiements sont recensés dans le Rapport ITIE mais ne correspondent pas aux catégories SFP, veuillez les lister dans la case ci-dessous dénommée « Informations supplémentaires ».</t>
  </si>
  <si>
    <t>Total des recettes de l’État provenant du secteur extractif (utilisant la classification SFP)</t>
  </si>
  <si>
    <t>Cadre SFP pour le rapportage ITIE</t>
  </si>
  <si>
    <t>Exigence ITIE 5.1.b: Classification des revenus</t>
  </si>
  <si>
    <r>
      <rPr>
        <i/>
        <u/>
        <sz val="10.5"/>
        <color rgb="FF0076AF"/>
        <rFont val="Franklin Gothic Book"/>
        <family val="2"/>
      </rPr>
      <t xml:space="preserve"> Exigence ITIE 4.1.d</t>
    </r>
    <r>
      <rPr>
        <i/>
        <sz val="10.5"/>
        <color theme="1"/>
        <rFont val="Franklin Gothic Book"/>
        <family val="2"/>
      </rPr>
      <t xml:space="preserve">: Divulgation exhaustive de la part du gouvernement </t>
    </r>
  </si>
  <si>
    <t>GFS Niveau 1</t>
  </si>
  <si>
    <t>GFS Niveau 2</t>
  </si>
  <si>
    <t>GFS Niveau 3</t>
  </si>
  <si>
    <t>GFS Niveau 4</t>
  </si>
  <si>
    <t>Classification SFP</t>
  </si>
  <si>
    <t>Nom du flux de revenus</t>
  </si>
  <si>
    <t>Entité de l’État</t>
  </si>
  <si>
    <t>Valeur des revenus</t>
  </si>
  <si>
    <t>En quoi consiste le SFP ?</t>
  </si>
  <si>
    <t>Cotisations patronales à la sécurité sociale (1212E)</t>
  </si>
  <si>
    <t>Hydrocarbures</t>
  </si>
  <si>
    <t>Cotisations à la charge de l’employeur</t>
  </si>
  <si>
    <t>CNPS</t>
  </si>
  <si>
    <t xml:space="preserve">SFP, sigle pour «Statistiques de Finances Publiques  », est un cadre international pour la classification des flux de revenus afin de les rendre comparables d’un pays et d’une période à l’autre. Voir l’exemple de cadre complet ci-dessous.
Le cadre utilisé ci-dessous a été élaboré par le FMI et le Secrétariat international de l’ITIE.
Les chiffres à droite ont été spécifiquement conçus pour les entreprises du secteur extractif
La lettre E dans la colonne des codes SFP signifie que ce sont les codes utilisés pour les revenus issus des entreprises extractives. Les chiffres situés à gauche de la lettre E sont les codes SFP réguliers. </t>
  </si>
  <si>
    <t>Droits de douane et autres droits d’importation (1151E)</t>
  </si>
  <si>
    <t>Droits de Douane</t>
  </si>
  <si>
    <t>DGD</t>
  </si>
  <si>
    <t>Taxes sur les exportations (1152E)</t>
  </si>
  <si>
    <t>Droits de sortie à l’exportation</t>
  </si>
  <si>
    <t>Amendes, peines et dédits (143E)</t>
  </si>
  <si>
    <t>Redressements Douaniers/amendes et pénalités</t>
  </si>
  <si>
    <t>Impôts sur la masse salariale et la force de travail (112E)</t>
  </si>
  <si>
    <t>Contributions CFC (part patronale)</t>
  </si>
  <si>
    <t>DGI</t>
  </si>
  <si>
    <t>Contributions FNE</t>
  </si>
  <si>
    <r>
      <t xml:space="preserve">Pour plus d’orientations, visitez la page </t>
    </r>
    <r>
      <rPr>
        <u/>
        <sz val="10.5"/>
        <color rgb="FF0076AF"/>
        <rFont val="Franklin Gothic Book"/>
        <family val="2"/>
      </rPr>
      <t>https://eiti.org/fr/document/modele-donnees-resumees-itie</t>
    </r>
  </si>
  <si>
    <t>Impôts extraordinaires sur le revenu, le bénéfice et les plus-values (1112E2)</t>
  </si>
  <si>
    <t>Impôt sur le Revenu des Capitaux mobiliers (IRCM)</t>
  </si>
  <si>
    <r>
      <rPr>
        <i/>
        <sz val="10.5"/>
        <rFont val="Franklin Gothic Book"/>
        <family val="2"/>
      </rPr>
      <t xml:space="preserve">ou </t>
    </r>
    <r>
      <rPr>
        <b/>
        <sz val="10.5"/>
        <color theme="10"/>
        <rFont val="Franklin Gothic Book"/>
        <family val="2"/>
      </rPr>
      <t>https://www.imf.org/external/pubs/ft/gfs/manual/pdf/2014companion/FrenchGFSM.pdf</t>
    </r>
  </si>
  <si>
    <t>Impôts ordinaires sur le revenu, le bénéfice et les plus-values (1112E1)</t>
  </si>
  <si>
    <t>Impôts sur les sociétés y compris les acomptes (pétrolier et non pétrolier)</t>
  </si>
  <si>
    <t>Redevances (1415E1)</t>
  </si>
  <si>
    <t>Redevance Superficiaire</t>
  </si>
  <si>
    <t>Redressements fiscaux/amendes et pénalités</t>
  </si>
  <si>
    <t>Taxe Spéciale sur les Revenus (TSR)</t>
  </si>
  <si>
    <t>Des entreprises d’État (1412E1)</t>
  </si>
  <si>
    <t>Dividendes SNH</t>
  </si>
  <si>
    <t>DGTCFM</t>
  </si>
  <si>
    <t>Transferts obligatoires à l’État (infrastructures et autres éléments) (1415E4)</t>
  </si>
  <si>
    <t>Paiements environnementaux</t>
  </si>
  <si>
    <t>Paiements sociaux</t>
  </si>
  <si>
    <t>Provenant de la participation de l’État (1412E2)</t>
  </si>
  <si>
    <t>Dividendes Filiales SNH</t>
  </si>
  <si>
    <t>SNH-Fonct</t>
  </si>
  <si>
    <t>Livré/payé à une/des entreprise(s) d’État (1415E32)</t>
  </si>
  <si>
    <t>Parts d'huile de la SNH-Associé (Petrole)</t>
  </si>
  <si>
    <t>Frais de Formation</t>
  </si>
  <si>
    <t>SNH-Mandat</t>
  </si>
  <si>
    <t>Parts d'huile de la SNH-Etat (Condensat)</t>
  </si>
  <si>
    <t>Parts d'huile de la SNH-Etat (Gaz - GPL)</t>
  </si>
  <si>
    <t>Parts d'huile de la SNH-Etat (Gaz)</t>
  </si>
  <si>
    <t>Parts d'huile de la SNH-Etat (Petrole)</t>
  </si>
  <si>
    <t>Parts d'huile de la SNH-Etat (Pétrole)</t>
  </si>
  <si>
    <t>Redevance Minière Négative ( à mettre en signe - )</t>
  </si>
  <si>
    <t>Redevance Minière Proportionnelle</t>
  </si>
  <si>
    <t>Redevance Proportionnelle à la Production</t>
  </si>
  <si>
    <t>Mines &amp; Carrières</t>
  </si>
  <si>
    <t>Prélèvements d’or pour le compte de l’État</t>
  </si>
  <si>
    <t>CAPAM/SONAMINES</t>
  </si>
  <si>
    <t>Droits et taxes payés à la Douane</t>
  </si>
  <si>
    <t>Droits d'enregistrement</t>
  </si>
  <si>
    <t>Droits de licence (114521E)</t>
  </si>
  <si>
    <t>Droits Fixes (y compris droits pour attribution ou renouvellement de permis)</t>
  </si>
  <si>
    <t>Impôt sur les Revenus des Personnes Physiques</t>
  </si>
  <si>
    <t>Précompte sur honoraires</t>
  </si>
  <si>
    <t xml:space="preserve">Retenues sur achats </t>
  </si>
  <si>
    <t>Taxes à l'extraction</t>
  </si>
  <si>
    <t>Dividendes versés à la SNI</t>
  </si>
  <si>
    <t>SNI</t>
  </si>
  <si>
    <t>Droits de passage du pipeline (COTCO)</t>
  </si>
  <si>
    <t>Total en XAF</t>
  </si>
  <si>
    <t>Total en USD</t>
  </si>
  <si>
    <t>Informations supplémentaires</t>
  </si>
  <si>
    <t>Ajouter ci-dessous, à titre de commentaire, toute information supplémentaire qu’il ne serait pas judicieux d’inclure dans le tableau ci-dessus.</t>
  </si>
  <si>
    <t>Commentaire 1</t>
  </si>
  <si>
    <t>Veuillez inclure des commentaires ici.</t>
  </si>
  <si>
    <t>Commentaire 2</t>
  </si>
  <si>
    <t>Insérer au besoin des lignes supplémentaires :</t>
  </si>
  <si>
    <t>Retenue salariale</t>
  </si>
  <si>
    <t>Autorité fiscale</t>
  </si>
  <si>
    <t>Mines</t>
  </si>
  <si>
    <t xml:space="preserve">Retenue à la source </t>
  </si>
  <si>
    <t>Total</t>
  </si>
  <si>
    <t>Commentaire 3</t>
  </si>
  <si>
    <t>Veuillez inclure tout commentaire ici.</t>
  </si>
  <si>
    <t>Commentaire 4</t>
  </si>
  <si>
    <t>Commentaire 5</t>
  </si>
  <si>
    <r>
      <rPr>
        <b/>
        <sz val="12"/>
        <color rgb="FF000000"/>
        <rFont val="Franklin Gothic Book"/>
        <family val="2"/>
      </rPr>
      <t>Partie 5 (Données d’entreprise)</t>
    </r>
    <r>
      <rPr>
        <sz val="12"/>
        <color rgb="FF000000"/>
        <rFont val="Franklin Gothic Book"/>
        <family val="2"/>
      </rPr>
      <t xml:space="preserve"> Elle contient des données venant des entreprises - et du niveau projet - par flux de revenus. Les entreprises et projets sont indiqués sur le menu déroulant car ils ont été saisis sur la feuille 3. </t>
    </r>
  </si>
  <si>
    <r>
      <t xml:space="preserve">1. Sélectionnez le nom de </t>
    </r>
    <r>
      <rPr>
        <b/>
        <i/>
        <sz val="12"/>
        <color theme="1"/>
        <rFont val="Franklin Gothic Book"/>
        <family val="2"/>
      </rPr>
      <t>l’entreprise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</si>
  <si>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2. Sélectionnez </t>
    </r>
    <r>
      <rPr>
        <b/>
        <i/>
        <sz val="12"/>
        <color theme="1"/>
        <rFont val="Franklin Gothic Book"/>
        <family val="2"/>
      </rPr>
      <t>l’entité collectrice de l’État</t>
    </r>
    <r>
      <rPr>
        <i/>
        <sz val="12"/>
        <color theme="1"/>
        <rFont val="Franklin Gothic Book"/>
        <family val="2"/>
      </rPr>
      <t xml:space="preserve"> et le </t>
    </r>
    <r>
      <rPr>
        <b/>
        <i/>
        <sz val="12"/>
        <color theme="1"/>
        <rFont val="Franklin Gothic Book"/>
        <family val="2"/>
      </rPr>
      <t>nom du paiement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</si>
  <si>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3. Indiquez si le flux de paiements est (i) </t>
    </r>
    <r>
      <rPr>
        <b/>
        <i/>
        <sz val="12"/>
        <color theme="1"/>
        <rFont val="Franklin Gothic Book"/>
        <family val="2"/>
      </rPr>
      <t>perçu par projet</t>
    </r>
    <r>
      <rPr>
        <i/>
        <sz val="12"/>
        <color theme="1"/>
        <rFont val="Franklin Gothic Book"/>
        <family val="2"/>
      </rPr>
      <t xml:space="preserve"> et (ii) </t>
    </r>
    <r>
      <rPr>
        <b/>
        <i/>
        <sz val="12"/>
        <color theme="1"/>
        <rFont val="Franklin Gothic Book"/>
        <family val="2"/>
      </rPr>
      <t>déclaré par projet</t>
    </r>
  </si>
  <si>
    <r>
      <t xml:space="preserve">4. Inscrivez l’information de projet : </t>
    </r>
    <r>
      <rPr>
        <b/>
        <i/>
        <sz val="12"/>
        <color theme="1"/>
        <rFont val="Franklin Gothic Book"/>
        <family val="2"/>
      </rPr>
      <t>nom du projet</t>
    </r>
    <r>
      <rPr>
        <i/>
        <sz val="12"/>
        <color theme="1"/>
        <rFont val="Franklin Gothic Book"/>
        <family val="2"/>
      </rPr>
      <t xml:space="preserve"> et </t>
    </r>
    <r>
      <rPr>
        <b/>
        <i/>
        <sz val="12"/>
        <color theme="1"/>
        <rFont val="Franklin Gothic Book"/>
        <family val="2"/>
      </rPr>
      <t>devise de déclaration</t>
    </r>
  </si>
  <si>
    <r>
      <t xml:space="preserve">5. Inscrivez la </t>
    </r>
    <r>
      <rPr>
        <b/>
        <i/>
        <sz val="12"/>
        <color theme="1"/>
        <rFont val="Franklin Gothic Book"/>
        <family val="2"/>
      </rPr>
      <t>valeur des revenus</t>
    </r>
    <r>
      <rPr>
        <i/>
        <sz val="12"/>
        <color theme="1"/>
        <rFont val="Franklin Gothic Book"/>
        <family val="2"/>
      </rPr>
      <t xml:space="preserve"> </t>
    </r>
    <r>
      <rPr>
        <i/>
        <u/>
        <sz val="12"/>
        <color theme="1"/>
        <rFont val="Franklin Gothic Book"/>
        <family val="2"/>
      </rPr>
      <t>telle que divulguée par le gouvernement</t>
    </r>
    <r>
      <rPr>
        <i/>
        <sz val="12"/>
        <color theme="1"/>
        <rFont val="Franklin Gothic Book"/>
        <family val="2"/>
      </rPr>
      <t xml:space="preserve"> et ajoutez tout commentaire pertinent.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</si>
  <si>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</si>
  <si>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Recettes de l’État par entreprise et projet</t>
  </si>
  <si>
    <r>
      <t>Exigence ITIE 4.1.c</t>
    </r>
    <r>
      <rPr>
        <i/>
        <u/>
        <sz val="10.5"/>
        <rFont val="Franklin Gothic Book"/>
        <family val="2"/>
      </rPr>
      <t xml:space="preserve">: Paiements des entreprises </t>
    </r>
    <r>
      <rPr>
        <i/>
        <u/>
        <sz val="10.5"/>
        <color theme="10"/>
        <rFont val="Franklin Gothic Book"/>
        <family val="2"/>
      </rPr>
      <t>;  Exigence ITIE 4.7</t>
    </r>
    <r>
      <rPr>
        <i/>
        <u/>
        <sz val="10.5"/>
        <rFont val="Franklin Gothic Book"/>
        <family val="2"/>
      </rPr>
      <t>: Déclaration par projet</t>
    </r>
  </si>
  <si>
    <t>Secteur2</t>
  </si>
  <si>
    <t>Nom du paiement</t>
  </si>
  <si>
    <t>Perçu par projet (O/N)</t>
  </si>
  <si>
    <t>Déclaré par projet (O/N)</t>
  </si>
  <si>
    <t>Nom du projet</t>
  </si>
  <si>
    <t>Devise de déclaration</t>
  </si>
  <si>
    <t>Valeur de revenus</t>
  </si>
  <si>
    <t>Paiement effectué en nature?</t>
  </si>
  <si>
    <t>Volume en nature (si applicable)</t>
  </si>
  <si>
    <t>Unité (si applicable)</t>
  </si>
  <si>
    <t>Commentaires</t>
  </si>
  <si>
    <t>DISSONI</t>
  </si>
  <si>
    <t>BOMANA</t>
  </si>
  <si>
    <t>BOLONGO</t>
  </si>
  <si>
    <t>SANDY GAZ</t>
  </si>
  <si>
    <t>OAK</t>
  </si>
  <si>
    <t xml:space="preserve">Mokoko Abana </t>
  </si>
  <si>
    <t>Mokoko Abana</t>
  </si>
  <si>
    <t>Iroko</t>
  </si>
  <si>
    <t>MOUDI</t>
  </si>
  <si>
    <t>SANAGA SUD</t>
  </si>
  <si>
    <t>EBOME</t>
  </si>
  <si>
    <t>DGI/DGE</t>
  </si>
  <si>
    <t>Autres bénéficiaires (Paiements sociaux)</t>
  </si>
  <si>
    <t xml:space="preserve">Oui </t>
  </si>
  <si>
    <t>Mokoko Abana &amp; West</t>
  </si>
  <si>
    <t>Logbaba Gaz</t>
  </si>
  <si>
    <t>MSCF</t>
  </si>
  <si>
    <t>SANAGA SUD GAZ</t>
  </si>
  <si>
    <t>SANAGA SUD CONDENSAT</t>
  </si>
  <si>
    <t>SANAGA GPL</t>
  </si>
  <si>
    <t>Kg</t>
  </si>
  <si>
    <t>AJOUTER UN SECTEUR</t>
  </si>
  <si>
    <t>Ajouter ci-dessous, à titre de commentaire, toute information supplémentaire qu’il ne serait pas nécessaire d’inclure dans le tableau ci-dessus.</t>
  </si>
  <si>
    <t>Comment</t>
  </si>
  <si>
    <t>Ajoutez de nouvelles lignes au besoin, effectuez un clic droit sur le numéro de ligne à gauche, puis sélectionnez « Insérer »</t>
  </si>
  <si>
    <r>
      <rPr>
        <b/>
        <sz val="10.5"/>
        <color theme="1"/>
        <rFont val="Calibri"/>
        <family val="2"/>
      </rPr>
      <t>Tableau 1 - Codes de pays</t>
    </r>
  </si>
  <si>
    <r>
      <rPr>
        <b/>
        <sz val="10.5"/>
        <color theme="1"/>
        <rFont val="Calibri"/>
        <family val="2"/>
      </rPr>
      <t>Tableau 2 - Options simples</t>
    </r>
  </si>
  <si>
    <r>
      <rPr>
        <b/>
        <sz val="10.5"/>
        <color theme="1"/>
        <rFont val="Calibri"/>
        <family val="2"/>
      </rPr>
      <t>Tableau 3 - Options de déclaration</t>
    </r>
  </si>
  <si>
    <r>
      <rPr>
        <b/>
        <sz val="10.5"/>
        <color theme="1"/>
        <rFont val="Calibri"/>
        <family val="2"/>
      </rPr>
      <t>Tableau 5 - Liste de matières premières</t>
    </r>
  </si>
  <si>
    <r>
      <rPr>
        <b/>
        <sz val="10.5"/>
        <color theme="1"/>
        <rFont val="Calibri"/>
        <family val="2"/>
      </rPr>
      <t>Tableau 6 - Codes/Classification GFS</t>
    </r>
  </si>
  <si>
    <r>
      <rPr>
        <b/>
        <sz val="10.5"/>
        <color theme="1"/>
        <rFont val="Calibri"/>
        <family val="2"/>
      </rPr>
      <t>Tableau 7 - Secteurs</t>
    </r>
  </si>
  <si>
    <r>
      <rPr>
        <b/>
        <sz val="10.5"/>
        <color theme="1"/>
        <rFont val="Calibri"/>
        <family val="2"/>
      </rPr>
      <t>Tableau 8 - Phases de projet</t>
    </r>
  </si>
  <si>
    <t>Tableau 9 - Types d'agences gouvernementales</t>
  </si>
  <si>
    <r>
      <rPr>
        <b/>
        <sz val="10.5"/>
        <color theme="1"/>
        <rFont val="Calibri"/>
        <family val="2"/>
      </rPr>
      <t>Nom de pays ou région</t>
    </r>
  </si>
  <si>
    <r>
      <rPr>
        <b/>
        <sz val="10.5"/>
        <color theme="1"/>
        <rFont val="Calibri"/>
        <family val="2"/>
      </rPr>
      <t>Code ISO de pays (alpha 2)</t>
    </r>
  </si>
  <si>
    <r>
      <rPr>
        <b/>
        <sz val="10.5"/>
        <color theme="1"/>
        <rFont val="Calibri"/>
        <family val="2"/>
      </rPr>
      <t>Code ISO de devise (alpha 3)</t>
    </r>
  </si>
  <si>
    <r>
      <rPr>
        <b/>
        <sz val="10.5"/>
        <color theme="1"/>
        <rFont val="Calibri"/>
        <family val="2"/>
      </rPr>
      <t>Code numérique ISO (UN M49)</t>
    </r>
  </si>
  <si>
    <r>
      <rPr>
        <b/>
        <sz val="10.5"/>
        <color theme="1"/>
        <rFont val="Calibri"/>
        <family val="2"/>
      </rPr>
      <t>Code de devise (ISO 4217)</t>
    </r>
  </si>
  <si>
    <r>
      <rPr>
        <b/>
        <sz val="10.5"/>
        <color theme="1"/>
        <rFont val="Calibri"/>
        <family val="2"/>
      </rPr>
      <t>Code numérique de devise (ISO 4217)</t>
    </r>
  </si>
  <si>
    <r>
      <rPr>
        <b/>
        <sz val="10.5"/>
        <color theme="1"/>
        <rFont val="Calibri"/>
        <family val="2"/>
      </rPr>
      <t>Devise</t>
    </r>
  </si>
  <si>
    <t>Liste</t>
  </si>
  <si>
    <r>
      <rPr>
        <b/>
        <sz val="11"/>
        <color theme="1"/>
        <rFont val="Calibri"/>
        <family val="2"/>
        <scheme val="minor"/>
      </rPr>
      <t>Code de produit HS</t>
    </r>
  </si>
  <si>
    <t>Description de produit HS</t>
  </si>
  <si>
    <r>
      <rPr>
        <b/>
        <sz val="11"/>
        <color theme="1"/>
        <rFont val="Calibri"/>
        <family val="2"/>
        <scheme val="minor"/>
      </rPr>
      <t>Description de produit HS av. volume</t>
    </r>
  </si>
  <si>
    <r>
      <rPr>
        <b/>
        <sz val="10.5"/>
        <color theme="1"/>
        <rFont val="Calibri"/>
        <family val="2"/>
      </rPr>
      <t>Combiné</t>
    </r>
  </si>
  <si>
    <r>
      <rPr>
        <b/>
        <sz val="10.5"/>
        <color theme="1"/>
        <rFont val="Calibri"/>
        <family val="2"/>
      </rPr>
      <t>Codes GFS des flux de revenus issus des entreprises extractives</t>
    </r>
  </si>
  <si>
    <r>
      <rPr>
        <b/>
        <sz val="10.5"/>
        <color theme="1"/>
        <rFont val="Calibri"/>
        <family val="2"/>
      </rPr>
      <t>Code GFS</t>
    </r>
  </si>
  <si>
    <r>
      <rPr>
        <b/>
        <sz val="10.5"/>
        <color theme="1"/>
        <rFont val="Calibri"/>
        <family val="2"/>
      </rPr>
      <t>GFS Niveau 1</t>
    </r>
  </si>
  <si>
    <r>
      <rPr>
        <b/>
        <sz val="10.5"/>
        <color theme="1"/>
        <rFont val="Calibri"/>
        <family val="2"/>
      </rPr>
      <t>GFS Niveau 2</t>
    </r>
  </si>
  <si>
    <r>
      <rPr>
        <b/>
        <sz val="10.5"/>
        <color theme="1"/>
        <rFont val="Calibri"/>
        <family val="2"/>
      </rPr>
      <t>GFS Niveau 3</t>
    </r>
  </si>
  <si>
    <r>
      <rPr>
        <b/>
        <sz val="10.5"/>
        <color theme="1"/>
        <rFont val="Calibri"/>
        <family val="2"/>
      </rPr>
      <t>GFS Niveau 4</t>
    </r>
  </si>
  <si>
    <r>
      <rPr>
        <b/>
        <sz val="10.5"/>
        <color theme="1"/>
        <rFont val="Calibri"/>
        <family val="2"/>
      </rPr>
      <t>Secteur (s)</t>
    </r>
  </si>
  <si>
    <t>Étapes du projet</t>
  </si>
  <si>
    <t>Type d'Agence</t>
  </si>
  <si>
    <t>Afghanistan</t>
  </si>
  <si>
    <t>AF</t>
  </si>
  <si>
    <t>AFG</t>
  </si>
  <si>
    <t>4</t>
  </si>
  <si>
    <t>AFN</t>
  </si>
  <si>
    <t>Afghani afghan</t>
  </si>
  <si>
    <t>&lt;Sélectionner l’option&gt;</t>
  </si>
  <si>
    <t>&lt;Rapportage ITIE ou divulgation systématique?&gt;</t>
  </si>
  <si>
    <t>2606</t>
  </si>
  <si>
    <t>Aluminium (2606)</t>
  </si>
  <si>
    <t>Aluminium (2606), volume</t>
  </si>
  <si>
    <t>Impôts ordinaires sur le revenu, le bénéfice et les plus-values</t>
  </si>
  <si>
    <t>1112E1</t>
  </si>
  <si>
    <t>Impôts (11E)</t>
  </si>
  <si>
    <t>Impôts sur le revenu, le bénéfice et les plus-values</t>
  </si>
  <si>
    <t>&lt;Sélectionner le secteur&gt;</t>
  </si>
  <si>
    <t>&lt;Sélectionner l’étape&gt;</t>
  </si>
  <si>
    <t>Administration centrale</t>
  </si>
  <si>
    <t>Afrique du Sud</t>
  </si>
  <si>
    <t>ZA</t>
  </si>
  <si>
    <t>ZAF</t>
  </si>
  <si>
    <t>710</t>
  </si>
  <si>
    <t>ZAR</t>
  </si>
  <si>
    <t>Rand sud-africain</t>
  </si>
  <si>
    <r>
      <rPr>
        <sz val="10.5"/>
        <color theme="1"/>
        <rFont val="Calibri"/>
        <family val="2"/>
      </rPr>
      <t>Oui, divulgation systématique</t>
    </r>
  </si>
  <si>
    <t>2524</t>
  </si>
  <si>
    <t>Amiante (2524)</t>
  </si>
  <si>
    <t>Amiante (2524), volume</t>
  </si>
  <si>
    <t>Impôts extraordinaires sur le revenu, le bénéfice et les plus-values</t>
  </si>
  <si>
    <t>1112E2</t>
  </si>
  <si>
    <t>Impôts sur le revenu, le bénéfice et les plus-values (111E)</t>
  </si>
  <si>
    <t>Prospection</t>
  </si>
  <si>
    <t>Administration d'Etat fédéré</t>
  </si>
  <si>
    <t>Albanie</t>
  </si>
  <si>
    <t>AL</t>
  </si>
  <si>
    <t>ALB</t>
  </si>
  <si>
    <t>8</t>
  </si>
  <si>
    <t>ALL</t>
  </si>
  <si>
    <t>Lek albanais</t>
  </si>
  <si>
    <t>Partiellement</t>
  </si>
  <si>
    <t>2514</t>
  </si>
  <si>
    <t>Ardoise (2514)</t>
  </si>
  <si>
    <t>Ardoise (2514), volume</t>
  </si>
  <si>
    <t>Impôts sur la masse salariale et la force de travail</t>
  </si>
  <si>
    <t>112E</t>
  </si>
  <si>
    <t>Administration locale</t>
  </si>
  <si>
    <t>Algérie</t>
  </si>
  <si>
    <t>DZ</t>
  </si>
  <si>
    <t>DZA</t>
  </si>
  <si>
    <t>12</t>
  </si>
  <si>
    <t>DZD</t>
  </si>
  <si>
    <t>Dinar algérien</t>
  </si>
  <si>
    <t>7106</t>
  </si>
  <si>
    <t>Argent (7106)</t>
  </si>
  <si>
    <t>Impôts sur la propriété (113E)</t>
  </si>
  <si>
    <t>Impôts sur la propriété</t>
  </si>
  <si>
    <t>113E</t>
  </si>
  <si>
    <t>Minier</t>
  </si>
  <si>
    <t>Développement</t>
  </si>
  <si>
    <t>Société publique financière et Entreprise d'Etat</t>
  </si>
  <si>
    <t>Allemagne</t>
  </si>
  <si>
    <t>DE</t>
  </si>
  <si>
    <t>DEU</t>
  </si>
  <si>
    <t>276</t>
  </si>
  <si>
    <t>EUR</t>
  </si>
  <si>
    <t>Euro</t>
  </si>
  <si>
    <t>7202</t>
  </si>
  <si>
    <t>Ferro-alliages (7202)</t>
  </si>
  <si>
    <t>Ferro-alliages (7202), volume</t>
  </si>
  <si>
    <t>Impôts généraux sur les biens et services (TVA, taxes sur les ventes, taxes sur le chiffre d’affaires)(1141E)</t>
  </si>
  <si>
    <t>Impôts généraux sur les biens et services (TVA, taxes sur les ventes, taxes sur le chiffre d’affaires)</t>
  </si>
  <si>
    <t>1141E</t>
  </si>
  <si>
    <t>Impôts sur les biens et services (114E)</t>
  </si>
  <si>
    <t>Impôts généraux sur les biens et services (TVA, taxes sur les ventes, taxes sur le chiffre d’affaires (1141E)</t>
  </si>
  <si>
    <t>Andorre</t>
  </si>
  <si>
    <t>AD</t>
  </si>
  <si>
    <t>AND</t>
  </si>
  <si>
    <t>20</t>
  </si>
  <si>
    <t>2509</t>
  </si>
  <si>
    <t>Argile (2509)</t>
  </si>
  <si>
    <t>Argile (2509), volume</t>
  </si>
  <si>
    <t>Droits d’accise (1142E)</t>
  </si>
  <si>
    <t>Droits d’accise</t>
  </si>
  <si>
    <t>1142E</t>
  </si>
  <si>
    <t>Pétrole &amp; Gaz</t>
  </si>
  <si>
    <t>Angola</t>
  </si>
  <si>
    <t>AO</t>
  </si>
  <si>
    <t>AGO</t>
  </si>
  <si>
    <t>24</t>
  </si>
  <si>
    <t>AOA</t>
  </si>
  <si>
    <t>Kwanza angolais</t>
  </si>
  <si>
    <r>
      <rPr>
        <b/>
        <sz val="10.5"/>
        <color theme="1"/>
        <rFont val="Calibri"/>
        <family val="2"/>
      </rPr>
      <t>Tableau 4 - Liste des codes de devise</t>
    </r>
  </si>
  <si>
    <t>2617</t>
  </si>
  <si>
    <t>Autres (2617)</t>
  </si>
  <si>
    <t>Autres (2617), volume</t>
  </si>
  <si>
    <t>Droits de licence</t>
  </si>
  <si>
    <t>114521E</t>
  </si>
  <si>
    <t>Impôts sur l’usage de biens/permission d’utiliser des biens ou d’exécuter des activités (1145E)</t>
  </si>
  <si>
    <t>Anguilla</t>
  </si>
  <si>
    <t>AI</t>
  </si>
  <si>
    <t>AIA</t>
  </si>
  <si>
    <t>660</t>
  </si>
  <si>
    <t>XCD</t>
  </si>
  <si>
    <t>Dollar des Caraïbes orientales</t>
  </si>
  <si>
    <r>
      <rPr>
        <b/>
        <sz val="10.5"/>
        <color theme="0"/>
        <rFont val="Calibri"/>
        <family val="2"/>
      </rPr>
      <t>Code de devise (ISO 4217)</t>
    </r>
  </si>
  <si>
    <r>
      <rPr>
        <b/>
        <sz val="10.5"/>
        <color theme="0"/>
        <rFont val="Calibri"/>
        <family val="2"/>
      </rPr>
      <t>Code numérique de devise (ISO 4217)</t>
    </r>
  </si>
  <si>
    <r>
      <rPr>
        <b/>
        <sz val="10.5"/>
        <color theme="0"/>
        <rFont val="Calibri"/>
        <family val="2"/>
      </rPr>
      <t>Devise</t>
    </r>
  </si>
  <si>
    <t>2508</t>
  </si>
  <si>
    <t>Autres argiles (2508)</t>
  </si>
  <si>
    <t>Autres argiles (2508), volume</t>
  </si>
  <si>
    <t>Taxes sur les émissions et la pollution (114522E)</t>
  </si>
  <si>
    <t>Taxes sur les émissions et la pollution</t>
  </si>
  <si>
    <t>114522E</t>
  </si>
  <si>
    <t>Antigua et Barbuda</t>
  </si>
  <si>
    <t>AG</t>
  </si>
  <si>
    <t>ATG</t>
  </si>
  <si>
    <t>28</t>
  </si>
  <si>
    <r>
      <rPr>
        <sz val="10.5"/>
        <color theme="1"/>
        <rFont val="Calibri"/>
        <family val="2"/>
      </rPr>
      <t>AED</t>
    </r>
  </si>
  <si>
    <r>
      <rPr>
        <sz val="10.5"/>
        <color theme="1"/>
        <rFont val="Calibri"/>
        <family val="2"/>
      </rPr>
      <t>Dirham des émirats arabes unis</t>
    </r>
  </si>
  <si>
    <t>2621</t>
  </si>
  <si>
    <t>Autres cendres et mâchefer (2621)</t>
  </si>
  <si>
    <t>Autres cendres et mâchefer (2621), volume</t>
  </si>
  <si>
    <t>Taxes sur les véhicules à moteur (11451E)</t>
  </si>
  <si>
    <t>Taxes sur les véhicules à moteur</t>
  </si>
  <si>
    <t>11451E</t>
  </si>
  <si>
    <t>Antilles néerlandaises</t>
  </si>
  <si>
    <t>AN</t>
  </si>
  <si>
    <t>ANT</t>
  </si>
  <si>
    <t>530</t>
  </si>
  <si>
    <t>ANG</t>
  </si>
  <si>
    <t>Florin des Antilles néerlandaises</t>
  </si>
  <si>
    <r>
      <rPr>
        <sz val="10.5"/>
        <color theme="1"/>
        <rFont val="Calibri"/>
        <family val="2"/>
      </rPr>
      <t>AFN</t>
    </r>
  </si>
  <si>
    <r>
      <rPr>
        <sz val="10.5"/>
        <color theme="1"/>
        <rFont val="Calibri"/>
        <family val="2"/>
      </rPr>
      <t>Afghani afghan</t>
    </r>
  </si>
  <si>
    <t>2714</t>
  </si>
  <si>
    <t>Bitume et asphalte (2714)</t>
  </si>
  <si>
    <t>Bitume et asphalte (2714), volume</t>
  </si>
  <si>
    <t>Droits de douane et autres droits d’importation</t>
  </si>
  <si>
    <t>1151E</t>
  </si>
  <si>
    <t>Taxes sur le commerce et les transactions au niveau international (115E)</t>
  </si>
  <si>
    <t>Arabie saoudite</t>
  </si>
  <si>
    <t>SA</t>
  </si>
  <si>
    <t>SAU</t>
  </si>
  <si>
    <t>682</t>
  </si>
  <si>
    <t>SAR</t>
  </si>
  <si>
    <t>Rial saoudite</t>
  </si>
  <si>
    <r>
      <rPr>
        <sz val="10.5"/>
        <color theme="1"/>
        <rFont val="Calibri"/>
        <family val="2"/>
      </rPr>
      <t>ALL</t>
    </r>
  </si>
  <si>
    <r>
      <rPr>
        <sz val="10.5"/>
        <color theme="1"/>
        <rFont val="Calibri"/>
        <family val="2"/>
      </rPr>
      <t>Lek albanais</t>
    </r>
  </si>
  <si>
    <t>2528</t>
  </si>
  <si>
    <t>Borates et concentrés naturels (2528)</t>
  </si>
  <si>
    <t>Borates et concentrés naturels (2528), volume</t>
  </si>
  <si>
    <t>Taxes sur les exportations</t>
  </si>
  <si>
    <t>1152E</t>
  </si>
  <si>
    <t>Argentine</t>
  </si>
  <si>
    <t>AR</t>
  </si>
  <si>
    <t>ARG</t>
  </si>
  <si>
    <t>32</t>
  </si>
  <si>
    <t>ARS</t>
  </si>
  <si>
    <t>Peso argentin</t>
  </si>
  <si>
    <r>
      <rPr>
        <sz val="10.5"/>
        <color theme="1"/>
        <rFont val="Calibri"/>
        <family val="2"/>
      </rPr>
      <t>AMD</t>
    </r>
  </si>
  <si>
    <r>
      <rPr>
        <sz val="10.5"/>
        <color theme="1"/>
        <rFont val="Calibri"/>
        <family val="2"/>
      </rPr>
      <t>Dram arménien</t>
    </r>
  </si>
  <si>
    <t>2517</t>
  </si>
  <si>
    <t>Cailloux (2517)</t>
  </si>
  <si>
    <t>Cailloux (2517), volume</t>
  </si>
  <si>
    <t>Bénéfices des monopoles fiscaux sur les ressources naturelles (1153E1)</t>
  </si>
  <si>
    <t>Bénéfices des monopoles fiscaux sur les ressources naturelles</t>
  </si>
  <si>
    <t>1153E1</t>
  </si>
  <si>
    <t>Arménie</t>
  </si>
  <si>
    <t>AM</t>
  </si>
  <si>
    <t>ARM</t>
  </si>
  <si>
    <t>51</t>
  </si>
  <si>
    <t>AMD</t>
  </si>
  <si>
    <t>Dram arménien</t>
  </si>
  <si>
    <r>
      <rPr>
        <sz val="10.5"/>
        <color theme="1"/>
        <rFont val="Calibri"/>
        <family val="2"/>
      </rPr>
      <t>ANG</t>
    </r>
  </si>
  <si>
    <r>
      <rPr>
        <sz val="10.5"/>
        <color theme="1"/>
        <rFont val="Calibri"/>
        <family val="2"/>
      </rPr>
      <t>Florin des Antilles néerlandaises</t>
    </r>
  </si>
  <si>
    <t>2521</t>
  </si>
  <si>
    <t>Calcaire (2521)</t>
  </si>
  <si>
    <t>Calcaire (2521), volume</t>
  </si>
  <si>
    <t>Autres impôts payés par les entreprises exploitant des ressources naturelles (116E)</t>
  </si>
  <si>
    <t>Autres impôts payés par les entreprises exploitant des ressources naturelles</t>
  </si>
  <si>
    <t>116E</t>
  </si>
  <si>
    <t>Aruba</t>
  </si>
  <si>
    <t>AW</t>
  </si>
  <si>
    <t>ABW</t>
  </si>
  <si>
    <t>533</t>
  </si>
  <si>
    <t>AWG</t>
  </si>
  <si>
    <t>Florin d’Aruba</t>
  </si>
  <si>
    <r>
      <rPr>
        <sz val="10.5"/>
        <color theme="1"/>
        <rFont val="Calibri"/>
        <family val="2"/>
      </rPr>
      <t>AOA</t>
    </r>
  </si>
  <si>
    <r>
      <rPr>
        <sz val="10.5"/>
        <color theme="1"/>
        <rFont val="Calibri"/>
        <family val="2"/>
      </rPr>
      <t>Kwanza angolais</t>
    </r>
  </si>
  <si>
    <t>2519</t>
  </si>
  <si>
    <t>Carbonate de magnésium naturel (2519)</t>
  </si>
  <si>
    <t>Carbonate de magnésium naturel (2519), volume</t>
  </si>
  <si>
    <t>Cotisations patronales à la sécurité sociale</t>
  </si>
  <si>
    <t>1212E</t>
  </si>
  <si>
    <t>Cotisations sociales (12E)</t>
  </si>
  <si>
    <t>Australie</t>
  </si>
  <si>
    <t>AU</t>
  </si>
  <si>
    <t>AUS</t>
  </si>
  <si>
    <t>36</t>
  </si>
  <si>
    <t>AUD</t>
  </si>
  <si>
    <t>Dollar australien</t>
  </si>
  <si>
    <r>
      <rPr>
        <sz val="10.5"/>
        <color theme="1"/>
        <rFont val="Calibri"/>
        <family val="2"/>
      </rPr>
      <t>ARS</t>
    </r>
  </si>
  <si>
    <r>
      <rPr>
        <sz val="10.5"/>
        <color theme="1"/>
        <rFont val="Calibri"/>
        <family val="2"/>
      </rPr>
      <t>Peso argentin</t>
    </r>
  </si>
  <si>
    <t>2620</t>
  </si>
  <si>
    <t>Cendres et résidus (2620)</t>
  </si>
  <si>
    <t>Cendres et résidus (2620), volume</t>
  </si>
  <si>
    <t>Des entreprises d’État</t>
  </si>
  <si>
    <t>1412E1</t>
  </si>
  <si>
    <t>Autre revenu (14E)</t>
  </si>
  <si>
    <t>Revenu dégagé de la propriété (141E)</t>
  </si>
  <si>
    <t>Dividendes (1412E)</t>
  </si>
  <si>
    <t>Autriche</t>
  </si>
  <si>
    <t>AT</t>
  </si>
  <si>
    <t>AUT</t>
  </si>
  <si>
    <t>40</t>
  </si>
  <si>
    <r>
      <rPr>
        <sz val="10.5"/>
        <color theme="1"/>
        <rFont val="Calibri"/>
        <family val="2"/>
      </rPr>
      <t>AUD</t>
    </r>
  </si>
  <si>
    <r>
      <rPr>
        <sz val="10.5"/>
        <color theme="1"/>
        <rFont val="Calibri"/>
        <family val="2"/>
      </rPr>
      <t>Dollar australien</t>
    </r>
  </si>
  <si>
    <t>2701</t>
  </si>
  <si>
    <t>Charbon (2701)</t>
  </si>
  <si>
    <t>Provenant de la participation de l’État</t>
  </si>
  <si>
    <t>1412E2</t>
  </si>
  <si>
    <t>Azerbaïdjan</t>
  </si>
  <si>
    <t>AZ</t>
  </si>
  <si>
    <t>AZE</t>
  </si>
  <si>
    <t>31</t>
  </si>
  <si>
    <t>AZN</t>
  </si>
  <si>
    <t>Manat azéri</t>
  </si>
  <si>
    <r>
      <rPr>
        <sz val="10.5"/>
        <color theme="1"/>
        <rFont val="Calibri"/>
        <family val="2"/>
      </rPr>
      <t>AWG</t>
    </r>
  </si>
  <si>
    <r>
      <rPr>
        <sz val="10.5"/>
        <color theme="1"/>
        <rFont val="Calibri"/>
        <family val="2"/>
      </rPr>
      <t>Florin d’Aruba</t>
    </r>
  </si>
  <si>
    <t>2522</t>
  </si>
  <si>
    <t>Chaux vive (2522)</t>
  </si>
  <si>
    <t>Chaux vive (2522), volume</t>
  </si>
  <si>
    <t>Retraits à partir du revenu de quasi-sociétés (1413E)</t>
  </si>
  <si>
    <t>Retraits à partir du revenu de quasi-sociétés</t>
  </si>
  <si>
    <t>1413E</t>
  </si>
  <si>
    <t>Bahamas</t>
  </si>
  <si>
    <t>BS</t>
  </si>
  <si>
    <t>BHS</t>
  </si>
  <si>
    <t>44</t>
  </si>
  <si>
    <t>BSD</t>
  </si>
  <si>
    <t>Dollar bahamien</t>
  </si>
  <si>
    <r>
      <rPr>
        <sz val="10.5"/>
        <color theme="1"/>
        <rFont val="Calibri"/>
        <family val="2"/>
      </rPr>
      <t>AZN</t>
    </r>
  </si>
  <si>
    <r>
      <rPr>
        <sz val="10.5"/>
        <color theme="1"/>
        <rFont val="Calibri"/>
        <family val="2"/>
      </rPr>
      <t>Manat azéri</t>
    </r>
  </si>
  <si>
    <t>2610</t>
  </si>
  <si>
    <t>Chrome (2610)</t>
  </si>
  <si>
    <t>Chrome (2610), volume</t>
  </si>
  <si>
    <t>Redevances</t>
  </si>
  <si>
    <t>1415E1</t>
  </si>
  <si>
    <t>Loyers (1415E)</t>
  </si>
  <si>
    <t>Bahreïn</t>
  </si>
  <si>
    <t>BH</t>
  </si>
  <si>
    <t>BHR</t>
  </si>
  <si>
    <t>48</t>
  </si>
  <si>
    <t>BHD</t>
  </si>
  <si>
    <t>Dinar de Bahreïn</t>
  </si>
  <si>
    <r>
      <rPr>
        <sz val="10.5"/>
        <color theme="1"/>
        <rFont val="Calibri"/>
        <family val="2"/>
      </rPr>
      <t>BAM</t>
    </r>
  </si>
  <si>
    <r>
      <rPr>
        <sz val="10.5"/>
        <color theme="1"/>
        <rFont val="Calibri"/>
        <family val="2"/>
      </rPr>
      <t>Mark convertible de Bosnie-Herzégovine</t>
    </r>
  </si>
  <si>
    <t>2523</t>
  </si>
  <si>
    <t>Ciment Portland (2523)</t>
  </si>
  <si>
    <t>Ciment Portland (2523), volume</t>
  </si>
  <si>
    <t>Primes (1415E2)</t>
  </si>
  <si>
    <t>Primes</t>
  </si>
  <si>
    <t>1415E2</t>
  </si>
  <si>
    <t>Bangladesh</t>
  </si>
  <si>
    <t>BD</t>
  </si>
  <si>
    <t>BGD</t>
  </si>
  <si>
    <t>50</t>
  </si>
  <si>
    <t>BDT</t>
  </si>
  <si>
    <t>Taka bangladeshi</t>
  </si>
  <si>
    <r>
      <rPr>
        <sz val="10.5"/>
        <color theme="1"/>
        <rFont val="Calibri"/>
        <family val="2"/>
      </rPr>
      <t>BBD</t>
    </r>
  </si>
  <si>
    <r>
      <rPr>
        <sz val="10.5"/>
        <color theme="1"/>
        <rFont val="Calibri"/>
        <family val="2"/>
      </rPr>
      <t>Dollar de la Barbade</t>
    </r>
  </si>
  <si>
    <t>2605</t>
  </si>
  <si>
    <t>Cobalt (2605)</t>
  </si>
  <si>
    <t>Cobalt (2605), volume</t>
  </si>
  <si>
    <t>Livré/payé directement à l’État (1415E31)</t>
  </si>
  <si>
    <t>Livré/payé directement à l’État</t>
  </si>
  <si>
    <t>1415E31</t>
  </si>
  <si>
    <t>Droits sur la production (en nature ou en espèces)(1415E3)</t>
  </si>
  <si>
    <t>Barbade</t>
  </si>
  <si>
    <t>BB</t>
  </si>
  <si>
    <t>BRB</t>
  </si>
  <si>
    <t>52</t>
  </si>
  <si>
    <t>BBD</t>
  </si>
  <si>
    <t>Dollar de la Barbade</t>
  </si>
  <si>
    <r>
      <rPr>
        <sz val="10.5"/>
        <color theme="1"/>
        <rFont val="Calibri"/>
        <family val="2"/>
      </rPr>
      <t>BDT</t>
    </r>
  </si>
  <si>
    <r>
      <rPr>
        <sz val="10.5"/>
        <color theme="1"/>
        <rFont val="Calibri"/>
        <family val="2"/>
      </rPr>
      <t>Taka bangladeshi</t>
    </r>
  </si>
  <si>
    <t>2713</t>
  </si>
  <si>
    <t>Coke de pétrole (2713)</t>
  </si>
  <si>
    <t>Coke de pétrole (2713), volume</t>
  </si>
  <si>
    <t>Livré/payé à une/des entreprise(s) d’État</t>
  </si>
  <si>
    <t>1415E32</t>
  </si>
  <si>
    <t>Belarus</t>
  </si>
  <si>
    <t>BY</t>
  </si>
  <si>
    <t>BLR</t>
  </si>
  <si>
    <t>112</t>
  </si>
  <si>
    <t>BYR</t>
  </si>
  <si>
    <t>Rouble de Belarus</t>
  </si>
  <si>
    <r>
      <rPr>
        <sz val="10.5"/>
        <color theme="1"/>
        <rFont val="Calibri"/>
        <family val="2"/>
      </rPr>
      <t>BGN</t>
    </r>
  </si>
  <si>
    <r>
      <rPr>
        <sz val="10.5"/>
        <color theme="1"/>
        <rFont val="Calibri"/>
        <family val="2"/>
      </rPr>
      <t>Lev bulgare (ancien)</t>
    </r>
  </si>
  <si>
    <t>2704</t>
  </si>
  <si>
    <t>Coke et semi-coke (2704)</t>
  </si>
  <si>
    <t>Coke et semi-coke (2704), volume</t>
  </si>
  <si>
    <t>Transferts obligatoires à l’État (infrastructures et autres éléments)</t>
  </si>
  <si>
    <t>1415E4</t>
  </si>
  <si>
    <t>Belgique</t>
  </si>
  <si>
    <t>BE</t>
  </si>
  <si>
    <t>BEL</t>
  </si>
  <si>
    <t>56</t>
  </si>
  <si>
    <r>
      <rPr>
        <sz val="10.5"/>
        <color theme="1"/>
        <rFont val="Calibri"/>
        <family val="2"/>
      </rPr>
      <t>BHD</t>
    </r>
  </si>
  <si>
    <r>
      <rPr>
        <sz val="10.5"/>
        <color theme="1"/>
        <rFont val="Calibri"/>
        <family val="2"/>
      </rPr>
      <t>Dinar de Bahreïn</t>
    </r>
  </si>
  <si>
    <t>2527</t>
  </si>
  <si>
    <t>Cryolite naturelle (2527)</t>
  </si>
  <si>
    <t>Cryolite naturelle (2527), volume</t>
  </si>
  <si>
    <t>Autres paiements de loyer (1415E5)</t>
  </si>
  <si>
    <t>Autres paiements de loyer</t>
  </si>
  <si>
    <t>1415E5</t>
  </si>
  <si>
    <t>Belize</t>
  </si>
  <si>
    <t>BZ</t>
  </si>
  <si>
    <t>BLZ</t>
  </si>
  <si>
    <t>84</t>
  </si>
  <si>
    <t>BZD</t>
  </si>
  <si>
    <t>Dollar de Belize</t>
  </si>
  <si>
    <r>
      <rPr>
        <sz val="10.5"/>
        <color theme="1"/>
        <rFont val="Calibri"/>
        <family val="2"/>
      </rPr>
      <t>BIF</t>
    </r>
  </si>
  <si>
    <r>
      <rPr>
        <sz val="10.5"/>
        <color theme="1"/>
        <rFont val="Calibri"/>
        <family val="2"/>
      </rPr>
      <t>Franc du Burundi</t>
    </r>
  </si>
  <si>
    <t>2603</t>
  </si>
  <si>
    <t>Cuivre (2603)</t>
  </si>
  <si>
    <t>Ventes de marchandises et de services par des entités de l’État (1421E)</t>
  </si>
  <si>
    <t>Ventes de marchandises et de services par des entités de l’État</t>
  </si>
  <si>
    <t>1421E</t>
  </si>
  <si>
    <t>Ventes de marchandises et de services (142E)</t>
  </si>
  <si>
    <t>Bénin</t>
  </si>
  <si>
    <t>BJ</t>
  </si>
  <si>
    <t>BEN</t>
  </si>
  <si>
    <t>204</t>
  </si>
  <si>
    <t>XOF</t>
  </si>
  <si>
    <t>Franc CFA d’Afrique de l’Ouest</t>
  </si>
  <si>
    <r>
      <rPr>
        <sz val="10.5"/>
        <color theme="1"/>
        <rFont val="Calibri"/>
        <family val="2"/>
      </rPr>
      <t>BMD</t>
    </r>
  </si>
  <si>
    <r>
      <rPr>
        <sz val="10.5"/>
        <color theme="1"/>
        <rFont val="Calibri"/>
        <family val="2"/>
      </rPr>
      <t>Dollar des Bermudes</t>
    </r>
  </si>
  <si>
    <t>7102</t>
  </si>
  <si>
    <t>Diamants (7102)</t>
  </si>
  <si>
    <t>Diamants (7102), volume</t>
  </si>
  <si>
    <t>Frais administratifs pour services gouvernementaux (1422E)</t>
  </si>
  <si>
    <t>Frais administratifs pour services gouvernementaux</t>
  </si>
  <si>
    <t>1422E</t>
  </si>
  <si>
    <t>Bermudes</t>
  </si>
  <si>
    <t>BM</t>
  </si>
  <si>
    <t>BMU</t>
  </si>
  <si>
    <t>60</t>
  </si>
  <si>
    <t>BMD</t>
  </si>
  <si>
    <t>Dollar des Bermudes</t>
  </si>
  <si>
    <r>
      <rPr>
        <sz val="10.5"/>
        <color theme="1"/>
        <rFont val="Calibri"/>
        <family val="2"/>
      </rPr>
      <t>BND</t>
    </r>
  </si>
  <si>
    <r>
      <rPr>
        <sz val="10.5"/>
        <color theme="1"/>
        <rFont val="Calibri"/>
        <family val="2"/>
      </rPr>
      <t>Dollar de Brunei</t>
    </r>
  </si>
  <si>
    <t>2518</t>
  </si>
  <si>
    <t>Dolomite (2518)</t>
  </si>
  <si>
    <t>Dolomite (2518), volume</t>
  </si>
  <si>
    <t>Amendes, peines et forfaits</t>
  </si>
  <si>
    <t>143E</t>
  </si>
  <si>
    <t>Amendes, peines et forfaits (143E)</t>
  </si>
  <si>
    <t>Amendes, peines et forfaits(143E)</t>
  </si>
  <si>
    <t>Bhoutan</t>
  </si>
  <si>
    <t>BT</t>
  </si>
  <si>
    <t>BTN</t>
  </si>
  <si>
    <t>64</t>
  </si>
  <si>
    <t>Nutum du Bhoutan</t>
  </si>
  <si>
    <r>
      <rPr>
        <sz val="10.5"/>
        <color theme="1"/>
        <rFont val="Calibri"/>
        <family val="2"/>
      </rPr>
      <t>BOB</t>
    </r>
  </si>
  <si>
    <r>
      <rPr>
        <sz val="10.5"/>
        <color theme="1"/>
        <rFont val="Calibri"/>
        <family val="2"/>
      </rPr>
      <t>Boliviano bolivien</t>
    </r>
  </si>
  <si>
    <t>2716</t>
  </si>
  <si>
    <t>Énergie électrique (2 716)</t>
  </si>
  <si>
    <t>Énergie électrique (2 716), volume</t>
  </si>
  <si>
    <t>Transferts volontaires à l’État (donations) (144E1)</t>
  </si>
  <si>
    <t>Transferts volontaires à l’État (donations)</t>
  </si>
  <si>
    <t>144E1</t>
  </si>
  <si>
    <t>Transferts volontaires à l’État (donations)(144E1)</t>
  </si>
  <si>
    <t>Bolivie</t>
  </si>
  <si>
    <t>BO</t>
  </si>
  <si>
    <t>BOL</t>
  </si>
  <si>
    <t>68</t>
  </si>
  <si>
    <t>BOB</t>
  </si>
  <si>
    <t>Boliviano bolivien</t>
  </si>
  <si>
    <r>
      <rPr>
        <sz val="10.5"/>
        <color theme="1"/>
        <rFont val="Calibri"/>
        <family val="2"/>
      </rPr>
      <t>BRL</t>
    </r>
  </si>
  <si>
    <r>
      <rPr>
        <sz val="10.5"/>
        <color theme="1"/>
        <rFont val="Calibri"/>
        <family val="2"/>
      </rPr>
      <t>Réal brésilien</t>
    </r>
  </si>
  <si>
    <t>2609</t>
  </si>
  <si>
    <t>Étain (2609)</t>
  </si>
  <si>
    <t>Étain (2609), volume</t>
  </si>
  <si>
    <t>&lt;Sélectionner à partir du menu&gt;</t>
  </si>
  <si>
    <t>Bosnie-Herzégovine</t>
  </si>
  <si>
    <t>BA</t>
  </si>
  <si>
    <t>BIH</t>
  </si>
  <si>
    <t>70</t>
  </si>
  <si>
    <t>BAM</t>
  </si>
  <si>
    <t>Mark convertible de Bosnie-Herzégovine</t>
  </si>
  <si>
    <r>
      <rPr>
        <sz val="10.5"/>
        <color theme="1"/>
        <rFont val="Calibri"/>
        <family val="2"/>
      </rPr>
      <t>BSD</t>
    </r>
  </si>
  <si>
    <r>
      <rPr>
        <sz val="10.5"/>
        <color theme="1"/>
        <rFont val="Calibri"/>
        <family val="2"/>
      </rPr>
      <t>Dollar bahamien</t>
    </r>
  </si>
  <si>
    <t>2512</t>
  </si>
  <si>
    <t>Farines siliceuses fossiles (2512)</t>
  </si>
  <si>
    <t>Farines siliceuses fossiles (2512), volume</t>
  </si>
  <si>
    <t>Botswana</t>
  </si>
  <si>
    <t>BW</t>
  </si>
  <si>
    <t>BWA</t>
  </si>
  <si>
    <t>72</t>
  </si>
  <si>
    <t>BWP</t>
  </si>
  <si>
    <t>Pula du Botswana</t>
  </si>
  <si>
    <r>
      <rPr>
        <sz val="10.5"/>
        <color theme="1"/>
        <rFont val="Calibri"/>
        <family val="2"/>
      </rPr>
      <t>BTN</t>
    </r>
  </si>
  <si>
    <t>2529</t>
  </si>
  <si>
    <t>Feldspath (2529)</t>
  </si>
  <si>
    <t>Feldspath (2529), volume</t>
  </si>
  <si>
    <t>Brésil</t>
  </si>
  <si>
    <t>BR</t>
  </si>
  <si>
    <t>BRA</t>
  </si>
  <si>
    <t>76</t>
  </si>
  <si>
    <t>BRL</t>
  </si>
  <si>
    <t>Réal brésilien</t>
  </si>
  <si>
    <r>
      <rPr>
        <sz val="10.5"/>
        <color theme="1"/>
        <rFont val="Calibri"/>
        <family val="2"/>
      </rPr>
      <t>BWP</t>
    </r>
  </si>
  <si>
    <r>
      <rPr>
        <sz val="10.5"/>
        <color theme="1"/>
        <rFont val="Calibri"/>
        <family val="2"/>
      </rPr>
      <t>Pula du Botswana</t>
    </r>
  </si>
  <si>
    <t>2601</t>
  </si>
  <si>
    <t>Fer (2601)</t>
  </si>
  <si>
    <t>Fer (2601), volume</t>
  </si>
  <si>
    <t>Bulgarie</t>
  </si>
  <si>
    <t>BG</t>
  </si>
  <si>
    <t>BGR</t>
  </si>
  <si>
    <t>100</t>
  </si>
  <si>
    <t>BGN</t>
  </si>
  <si>
    <t>Lev bulgare (ancien)</t>
  </si>
  <si>
    <r>
      <rPr>
        <sz val="10.5"/>
        <color theme="1"/>
        <rFont val="Calibri"/>
        <family val="2"/>
      </rPr>
      <t>BYR</t>
    </r>
  </si>
  <si>
    <r>
      <rPr>
        <sz val="10.5"/>
        <color theme="1"/>
        <rFont val="Calibri"/>
        <family val="2"/>
      </rPr>
      <t>Rouble de Belarus</t>
    </r>
  </si>
  <si>
    <t>2705</t>
  </si>
  <si>
    <t>Gaz de charbon (2705)</t>
  </si>
  <si>
    <t>Gaz de charbon (2705), volume</t>
  </si>
  <si>
    <t>Burkina Faso</t>
  </si>
  <si>
    <t>BF</t>
  </si>
  <si>
    <t>BFA</t>
  </si>
  <si>
    <t>854</t>
  </si>
  <si>
    <r>
      <rPr>
        <sz val="10.5"/>
        <color theme="1"/>
        <rFont val="Calibri"/>
        <family val="2"/>
      </rPr>
      <t>BZD</t>
    </r>
  </si>
  <si>
    <r>
      <rPr>
        <sz val="10.5"/>
        <color theme="1"/>
        <rFont val="Calibri"/>
        <family val="2"/>
      </rPr>
      <t>Dollar de Belize</t>
    </r>
  </si>
  <si>
    <t>2711</t>
  </si>
  <si>
    <t>Gaz naturel (2711)</t>
  </si>
  <si>
    <t>Burundi</t>
  </si>
  <si>
    <t>BI</t>
  </si>
  <si>
    <t>BDI</t>
  </si>
  <si>
    <t>108</t>
  </si>
  <si>
    <t>BIF</t>
  </si>
  <si>
    <t>Franc du Burundi</t>
  </si>
  <si>
    <r>
      <rPr>
        <sz val="10.5"/>
        <color theme="1"/>
        <rFont val="Calibri"/>
        <family val="2"/>
      </rPr>
      <t>CAD</t>
    </r>
  </si>
  <si>
    <r>
      <rPr>
        <sz val="10.5"/>
        <color theme="1"/>
        <rFont val="Calibri"/>
        <family val="2"/>
      </rPr>
      <t>Dollar canadien</t>
    </r>
  </si>
  <si>
    <t>2712</t>
  </si>
  <si>
    <t>Gelée de pétrole (2712)</t>
  </si>
  <si>
    <t>Gelée de pétrole (2712), volume</t>
  </si>
  <si>
    <t>Cambodge</t>
  </si>
  <si>
    <t>KH</t>
  </si>
  <si>
    <t>KHM</t>
  </si>
  <si>
    <t>116</t>
  </si>
  <si>
    <t>KHR</t>
  </si>
  <si>
    <t>Riel cambodgien</t>
  </si>
  <si>
    <r>
      <rPr>
        <sz val="10.5"/>
        <color theme="1"/>
        <rFont val="Calibri"/>
        <family val="2"/>
      </rPr>
      <t>CDF</t>
    </r>
  </si>
  <si>
    <r>
      <rPr>
        <sz val="10.5"/>
        <color theme="1"/>
        <rFont val="Calibri"/>
        <family val="2"/>
      </rPr>
      <t>Franc congolais</t>
    </r>
  </si>
  <si>
    <t>2706</t>
  </si>
  <si>
    <t>Goudron distillé à partir de charbon (2706)</t>
  </si>
  <si>
    <t>Goudron distillé à partir de charbon (2706), volume</t>
  </si>
  <si>
    <t>CM</t>
  </si>
  <si>
    <t>120</t>
  </si>
  <si>
    <r>
      <rPr>
        <sz val="10.5"/>
        <color theme="1"/>
        <rFont val="Calibri"/>
        <family val="2"/>
      </rPr>
      <t>CHF</t>
    </r>
  </si>
  <si>
    <r>
      <rPr>
        <sz val="10.5"/>
        <color theme="1"/>
        <rFont val="Calibri"/>
        <family val="2"/>
      </rPr>
      <t>Franc suisse</t>
    </r>
  </si>
  <si>
    <t>2516</t>
  </si>
  <si>
    <t>Granite (2516)</t>
  </si>
  <si>
    <t>Granite (2516), volume</t>
  </si>
  <si>
    <t>Canada</t>
  </si>
  <si>
    <t>CA</t>
  </si>
  <si>
    <t>CAN</t>
  </si>
  <si>
    <t>124</t>
  </si>
  <si>
    <t>CAD</t>
  </si>
  <si>
    <t>Dollar canadien</t>
  </si>
  <si>
    <r>
      <rPr>
        <sz val="10.5"/>
        <color theme="1"/>
        <rFont val="Calibri"/>
        <family val="2"/>
      </rPr>
      <t>CLF</t>
    </r>
  </si>
  <si>
    <t>Unidad de Fomento chilien</t>
  </si>
  <si>
    <t>2504</t>
  </si>
  <si>
    <t>Graphite naturel (2504)</t>
  </si>
  <si>
    <t>Graphite naturel (2504), volume</t>
  </si>
  <si>
    <t>Cap Vert</t>
  </si>
  <si>
    <t>CV</t>
  </si>
  <si>
    <t>CPV</t>
  </si>
  <si>
    <t>132</t>
  </si>
  <si>
    <t>CVE</t>
  </si>
  <si>
    <t>Escudo cap-verdien</t>
  </si>
  <si>
    <r>
      <rPr>
        <sz val="10.5"/>
        <color theme="1"/>
        <rFont val="Calibri"/>
        <family val="2"/>
      </rPr>
      <t>CNH</t>
    </r>
  </si>
  <si>
    <r>
      <rPr>
        <sz val="10.5"/>
        <color theme="1"/>
        <rFont val="Calibri"/>
        <family val="2"/>
      </rPr>
      <t>Yuan renminbi chinois (off-shore)</t>
    </r>
  </si>
  <si>
    <t>2520</t>
  </si>
  <si>
    <t>Gypse (2520)</t>
  </si>
  <si>
    <t>Gypse (2520), volume</t>
  </si>
  <si>
    <t>Chili</t>
  </si>
  <si>
    <t>CL</t>
  </si>
  <si>
    <t>CHL</t>
  </si>
  <si>
    <t>152</t>
  </si>
  <si>
    <t>CLF</t>
  </si>
  <si>
    <r>
      <rPr>
        <sz val="10.5"/>
        <color theme="1"/>
        <rFont val="Calibri"/>
        <family val="2"/>
      </rPr>
      <t>COP</t>
    </r>
  </si>
  <si>
    <r>
      <rPr>
        <sz val="10.5"/>
        <color theme="1"/>
        <rFont val="Calibri"/>
        <family val="2"/>
      </rPr>
      <t>Peso colombien</t>
    </r>
  </si>
  <si>
    <t>2710</t>
  </si>
  <si>
    <t>Huiles de pétrole hors pétrole brut (2710)</t>
  </si>
  <si>
    <t>Huiles de pétrole hors pétrole brut (2710), volume</t>
  </si>
  <si>
    <t>Chine</t>
  </si>
  <si>
    <t>CN</t>
  </si>
  <si>
    <t>CHN</t>
  </si>
  <si>
    <t>156</t>
  </si>
  <si>
    <t>CNH</t>
  </si>
  <si>
    <t>Yuan renminbi chinois (off-shore)</t>
  </si>
  <si>
    <r>
      <rPr>
        <sz val="10.5"/>
        <color theme="1"/>
        <rFont val="Calibri"/>
        <family val="2"/>
      </rPr>
      <t>CRC</t>
    </r>
  </si>
  <si>
    <r>
      <rPr>
        <sz val="10.5"/>
        <color theme="1"/>
        <rFont val="Calibri"/>
        <family val="2"/>
      </rPr>
      <t>Colon costaricain</t>
    </r>
  </si>
  <si>
    <t>2507</t>
  </si>
  <si>
    <t>Kaolin (2507)</t>
  </si>
  <si>
    <t>Kaolin (2507), volume</t>
  </si>
  <si>
    <t>Chypre</t>
  </si>
  <si>
    <t>CY</t>
  </si>
  <si>
    <t>CYP</t>
  </si>
  <si>
    <t>196</t>
  </si>
  <si>
    <r>
      <rPr>
        <sz val="10.5"/>
        <color theme="1"/>
        <rFont val="Calibri"/>
        <family val="2"/>
      </rPr>
      <t>CUC</t>
    </r>
  </si>
  <si>
    <r>
      <rPr>
        <sz val="10.5"/>
        <color theme="1"/>
        <rFont val="Calibri"/>
        <family val="2"/>
      </rPr>
      <t>Peso cubain convertible</t>
    </r>
  </si>
  <si>
    <t>2702</t>
  </si>
  <si>
    <t>Lignite (2702)</t>
  </si>
  <si>
    <t>Lignite (2702), volume</t>
  </si>
  <si>
    <t>Colombie</t>
  </si>
  <si>
    <t>CO</t>
  </si>
  <si>
    <t>COL</t>
  </si>
  <si>
    <t>170</t>
  </si>
  <si>
    <t>COP</t>
  </si>
  <si>
    <t>Peso colombien</t>
  </si>
  <si>
    <r>
      <rPr>
        <sz val="10.5"/>
        <color theme="1"/>
        <rFont val="Calibri"/>
        <family val="2"/>
      </rPr>
      <t>CVE</t>
    </r>
  </si>
  <si>
    <r>
      <rPr>
        <sz val="10.5"/>
        <color theme="1"/>
        <rFont val="Calibri"/>
        <family val="2"/>
      </rPr>
      <t>Escudo cap-verdien</t>
    </r>
  </si>
  <si>
    <t>2619</t>
  </si>
  <si>
    <t>Mâchefer (2619)</t>
  </si>
  <si>
    <t>Mâchefer (2619), volume</t>
  </si>
  <si>
    <t>Comores</t>
  </si>
  <si>
    <t>KM</t>
  </si>
  <si>
    <t>COM</t>
  </si>
  <si>
    <t>174</t>
  </si>
  <si>
    <t>KMF</t>
  </si>
  <si>
    <t>Franc comorien</t>
  </si>
  <si>
    <r>
      <rPr>
        <sz val="10.5"/>
        <color theme="1"/>
        <rFont val="Calibri"/>
        <family val="2"/>
      </rPr>
      <t>CZK</t>
    </r>
  </si>
  <si>
    <r>
      <rPr>
        <sz val="10.5"/>
        <color theme="1"/>
        <rFont val="Calibri"/>
        <family val="2"/>
      </rPr>
      <t>Couronne tchèque</t>
    </r>
  </si>
  <si>
    <t>2602</t>
  </si>
  <si>
    <t>Manganèse (2602)</t>
  </si>
  <si>
    <t>Manganèse (2602), volume</t>
  </si>
  <si>
    <t>Corée (du Nord)</t>
  </si>
  <si>
    <t>KP</t>
  </si>
  <si>
    <t>PRK</t>
  </si>
  <si>
    <t>408</t>
  </si>
  <si>
    <t>KPW</t>
  </si>
  <si>
    <t>Won nord-coréen</t>
  </si>
  <si>
    <r>
      <rPr>
        <sz val="10.5"/>
        <color theme="1"/>
        <rFont val="Calibri"/>
        <family val="2"/>
      </rPr>
      <t>DJF</t>
    </r>
  </si>
  <si>
    <r>
      <rPr>
        <sz val="10.5"/>
        <color theme="1"/>
        <rFont val="Calibri"/>
        <family val="2"/>
      </rPr>
      <t>Franc djiboutien</t>
    </r>
  </si>
  <si>
    <t>2515</t>
  </si>
  <si>
    <t>Marbre (2515)</t>
  </si>
  <si>
    <t>Marbre (2515), volume</t>
  </si>
  <si>
    <t>Corée (du Sud)</t>
  </si>
  <si>
    <t>KR</t>
  </si>
  <si>
    <t>KOR</t>
  </si>
  <si>
    <t>410</t>
  </si>
  <si>
    <t>KRW</t>
  </si>
  <si>
    <t>Won sud-coréen</t>
  </si>
  <si>
    <r>
      <rPr>
        <sz val="10.5"/>
        <color theme="1"/>
        <rFont val="Calibri"/>
        <family val="2"/>
      </rPr>
      <t>DKK</t>
    </r>
  </si>
  <si>
    <r>
      <rPr>
        <sz val="10.5"/>
        <color theme="1"/>
        <rFont val="Calibri"/>
        <family val="2"/>
      </rPr>
      <t>Couronne danoise</t>
    </r>
  </si>
  <si>
    <t>2715</t>
  </si>
  <si>
    <t>Mélanges bitumineux (2715)</t>
  </si>
  <si>
    <t>Mélanges bitumineux (2715), volume</t>
  </si>
  <si>
    <t>Costa Rica</t>
  </si>
  <si>
    <t>CR</t>
  </si>
  <si>
    <t>CRI</t>
  </si>
  <si>
    <t>188</t>
  </si>
  <si>
    <t>CRC</t>
  </si>
  <si>
    <t>Colon costaricain</t>
  </si>
  <si>
    <r>
      <rPr>
        <sz val="10.5"/>
        <color theme="1"/>
        <rFont val="Calibri"/>
        <family val="2"/>
      </rPr>
      <t>DOP</t>
    </r>
  </si>
  <si>
    <r>
      <rPr>
        <sz val="10.5"/>
        <color theme="1"/>
        <rFont val="Calibri"/>
        <family val="2"/>
      </rPr>
      <t>Peso dominicain</t>
    </r>
  </si>
  <si>
    <t>2616</t>
  </si>
  <si>
    <t>Métaux précieux (2616)</t>
  </si>
  <si>
    <t>Métaux précieux (2616), volume</t>
  </si>
  <si>
    <t>Côte d’Ivoire</t>
  </si>
  <si>
    <t>CI</t>
  </si>
  <si>
    <t>CIV</t>
  </si>
  <si>
    <t>384</t>
  </si>
  <si>
    <r>
      <rPr>
        <sz val="10.5"/>
        <color theme="1"/>
        <rFont val="Calibri"/>
        <family val="2"/>
      </rPr>
      <t>DZD</t>
    </r>
  </si>
  <si>
    <r>
      <rPr>
        <sz val="10.5"/>
        <color theme="1"/>
        <rFont val="Calibri"/>
        <family val="2"/>
      </rPr>
      <t>Dinar algérien</t>
    </r>
  </si>
  <si>
    <t>2525</t>
  </si>
  <si>
    <t>Mica (2525)</t>
  </si>
  <si>
    <t>Mica (2525), volume</t>
  </si>
  <si>
    <t>Croatie</t>
  </si>
  <si>
    <t>HR</t>
  </si>
  <si>
    <t>HRV</t>
  </si>
  <si>
    <t>191</t>
  </si>
  <si>
    <t>HRK</t>
  </si>
  <si>
    <t>Kuna croate</t>
  </si>
  <si>
    <r>
      <rPr>
        <sz val="10.5"/>
        <color theme="1"/>
        <rFont val="Calibri"/>
        <family val="2"/>
      </rPr>
      <t>EGP</t>
    </r>
  </si>
  <si>
    <r>
      <rPr>
        <sz val="10.5"/>
        <color theme="1"/>
        <rFont val="Calibri"/>
        <family val="2"/>
      </rPr>
      <t>Livre égyptienne</t>
    </r>
  </si>
  <si>
    <t>2613</t>
  </si>
  <si>
    <t>Molybdène (2613)</t>
  </si>
  <si>
    <t>Molybdène (2613), volume</t>
  </si>
  <si>
    <t>Cuba</t>
  </si>
  <si>
    <t>CU</t>
  </si>
  <si>
    <t>CUB</t>
  </si>
  <si>
    <t>192</t>
  </si>
  <si>
    <t>CUC</t>
  </si>
  <si>
    <t>Peso cubain convertible</t>
  </si>
  <si>
    <r>
      <rPr>
        <sz val="10.5"/>
        <color theme="1"/>
        <rFont val="Calibri"/>
        <family val="2"/>
      </rPr>
      <t>ERN</t>
    </r>
  </si>
  <si>
    <r>
      <rPr>
        <sz val="10.5"/>
        <color theme="1"/>
        <rFont val="Calibri"/>
        <family val="2"/>
      </rPr>
      <t>Nakfa érythréen</t>
    </r>
  </si>
  <si>
    <t>2604</t>
  </si>
  <si>
    <t>Nickel (2604)</t>
  </si>
  <si>
    <t>Nickel (2604), volume</t>
  </si>
  <si>
    <t>Danemark</t>
  </si>
  <si>
    <t>DK</t>
  </si>
  <si>
    <t>DNK</t>
  </si>
  <si>
    <t>208</t>
  </si>
  <si>
    <t>DKK</t>
  </si>
  <si>
    <t>Couronne danoise</t>
  </si>
  <si>
    <r>
      <rPr>
        <sz val="10.5"/>
        <color theme="1"/>
        <rFont val="Calibri"/>
        <family val="2"/>
      </rPr>
      <t>ETB</t>
    </r>
  </si>
  <si>
    <r>
      <rPr>
        <sz val="10.5"/>
        <color theme="1"/>
        <rFont val="Calibri"/>
        <family val="2"/>
      </rPr>
      <t>Birr éthiopien</t>
    </r>
  </si>
  <si>
    <t>2615</t>
  </si>
  <si>
    <t>Niobium, Vanadium, Zirconium (2615)</t>
  </si>
  <si>
    <t>Niobium, Vanadium, Zirconium (2615), volume</t>
  </si>
  <si>
    <t>Darussalam de Brunei</t>
  </si>
  <si>
    <t>BN</t>
  </si>
  <si>
    <t>BRN</t>
  </si>
  <si>
    <t>96</t>
  </si>
  <si>
    <t>BND</t>
  </si>
  <si>
    <t>Dollar de Brunei</t>
  </si>
  <si>
    <r>
      <rPr>
        <sz val="10.5"/>
        <color theme="1"/>
        <rFont val="Calibri"/>
        <family val="2"/>
      </rPr>
      <t>EUR</t>
    </r>
  </si>
  <si>
    <r>
      <rPr>
        <sz val="10.5"/>
        <color theme="1"/>
        <rFont val="Calibri"/>
        <family val="2"/>
      </rPr>
      <t>Euro</t>
    </r>
  </si>
  <si>
    <t>7108</t>
  </si>
  <si>
    <t>Or (7108)</t>
  </si>
  <si>
    <t>Djibouti</t>
  </si>
  <si>
    <t>DJ</t>
  </si>
  <si>
    <t>DJI</t>
  </si>
  <si>
    <t>262</t>
  </si>
  <si>
    <t>DJF</t>
  </si>
  <si>
    <t>Franc djiboutien</t>
  </si>
  <si>
    <r>
      <rPr>
        <sz val="10.5"/>
        <color theme="1"/>
        <rFont val="Calibri"/>
        <family val="2"/>
      </rPr>
      <t>FJD</t>
    </r>
  </si>
  <si>
    <r>
      <rPr>
        <sz val="10.5"/>
        <color theme="1"/>
        <rFont val="Calibri"/>
        <family val="2"/>
      </rPr>
      <t>Dollar fidjien</t>
    </r>
  </si>
  <si>
    <t>2709</t>
  </si>
  <si>
    <t>Dominique</t>
  </si>
  <si>
    <t>DM</t>
  </si>
  <si>
    <t>DMA</t>
  </si>
  <si>
    <t>212</t>
  </si>
  <si>
    <r>
      <rPr>
        <sz val="10.5"/>
        <color theme="1"/>
        <rFont val="Calibri"/>
        <family val="2"/>
      </rPr>
      <t>FKP</t>
    </r>
  </si>
  <si>
    <r>
      <rPr>
        <sz val="10.5"/>
        <color theme="1"/>
        <rFont val="Calibri"/>
        <family val="2"/>
      </rPr>
      <t>Livre des Malouines</t>
    </r>
  </si>
  <si>
    <t>2510</t>
  </si>
  <si>
    <t>Phosphates de calcium naturels (2510)</t>
  </si>
  <si>
    <t>Phosphates de calcium naturels (2510), volume</t>
  </si>
  <si>
    <t>Égypte</t>
  </si>
  <si>
    <t>EG</t>
  </si>
  <si>
    <t>EGY</t>
  </si>
  <si>
    <t>818</t>
  </si>
  <si>
    <t>EGP</t>
  </si>
  <si>
    <t>Livre égyptienne</t>
  </si>
  <si>
    <r>
      <rPr>
        <sz val="10.5"/>
        <color theme="1"/>
        <rFont val="Calibri"/>
        <family val="2"/>
      </rPr>
      <t>GBP</t>
    </r>
  </si>
  <si>
    <r>
      <rPr>
        <sz val="10.5"/>
        <color theme="1"/>
        <rFont val="Calibri"/>
        <family val="2"/>
      </rPr>
      <t>Livre sterling</t>
    </r>
  </si>
  <si>
    <t>2513</t>
  </si>
  <si>
    <t>Pierre ponce (2513)</t>
  </si>
  <si>
    <t>Pierre ponce (2513), volume</t>
  </si>
  <si>
    <t>Émirats arabes unis</t>
  </si>
  <si>
    <t>AE</t>
  </si>
  <si>
    <t>ARE</t>
  </si>
  <si>
    <t>784</t>
  </si>
  <si>
    <t>AED</t>
  </si>
  <si>
    <t>Dirham des Émirats arabes unis</t>
  </si>
  <si>
    <r>
      <rPr>
        <sz val="10.5"/>
        <color theme="1"/>
        <rFont val="Calibri"/>
        <family val="2"/>
      </rPr>
      <t>GEL</t>
    </r>
  </si>
  <si>
    <r>
      <rPr>
        <sz val="10.5"/>
        <color theme="1"/>
        <rFont val="Calibri"/>
        <family val="2"/>
      </rPr>
      <t>Géorgie</t>
    </r>
  </si>
  <si>
    <t>2607</t>
  </si>
  <si>
    <t>Plomb (2607)</t>
  </si>
  <si>
    <t>Plomb (2607), volume</t>
  </si>
  <si>
    <t>Équateur</t>
  </si>
  <si>
    <t>EC</t>
  </si>
  <si>
    <t>ECU</t>
  </si>
  <si>
    <t>218</t>
  </si>
  <si>
    <t>Dollar des États-Unis</t>
  </si>
  <si>
    <r>
      <rPr>
        <sz val="10.5"/>
        <color theme="1"/>
        <rFont val="Calibri"/>
        <family val="2"/>
      </rPr>
      <t>GGP</t>
    </r>
  </si>
  <si>
    <r>
      <rPr>
        <sz val="10.5"/>
        <color theme="1"/>
        <rFont val="Calibri"/>
        <family val="2"/>
      </rPr>
      <t>Livre</t>
    </r>
  </si>
  <si>
    <t>2707</t>
  </si>
  <si>
    <t>Produits de distillation du goudron de charbon (2707)</t>
  </si>
  <si>
    <t>Produits de distillation du goudron de charbon (2707), volume</t>
  </si>
  <si>
    <t>Érythrée</t>
  </si>
  <si>
    <t>ER</t>
  </si>
  <si>
    <t>ERI</t>
  </si>
  <si>
    <t>232</t>
  </si>
  <si>
    <t>ERN</t>
  </si>
  <si>
    <t>Nakfa érythréen</t>
  </si>
  <si>
    <r>
      <rPr>
        <sz val="10.5"/>
        <color theme="1"/>
        <rFont val="Calibri"/>
        <family val="2"/>
      </rPr>
      <t>GHS</t>
    </r>
  </si>
  <si>
    <r>
      <rPr>
        <sz val="10.5"/>
        <color theme="1"/>
        <rFont val="Calibri"/>
        <family val="2"/>
      </rPr>
      <t>Cedi ghanéen</t>
    </r>
  </si>
  <si>
    <t>2502</t>
  </si>
  <si>
    <t>Pyrites de fer (2502)</t>
  </si>
  <si>
    <t>Pyrites de fer (2502), volume</t>
  </si>
  <si>
    <t>Espagne</t>
  </si>
  <si>
    <t>ES</t>
  </si>
  <si>
    <t>ESP</t>
  </si>
  <si>
    <t>724</t>
  </si>
  <si>
    <r>
      <rPr>
        <sz val="10.5"/>
        <color theme="1"/>
        <rFont val="Calibri"/>
        <family val="2"/>
      </rPr>
      <t>GIP</t>
    </r>
  </si>
  <si>
    <r>
      <rPr>
        <sz val="10.5"/>
        <color theme="1"/>
        <rFont val="Calibri"/>
        <family val="2"/>
      </rPr>
      <t>Livre de Gibraltar</t>
    </r>
  </si>
  <si>
    <t>2506</t>
  </si>
  <si>
    <t>Quartz (2506)</t>
  </si>
  <si>
    <t>Quartz (2506), volume</t>
  </si>
  <si>
    <t>Estonie</t>
  </si>
  <si>
    <t>EE</t>
  </si>
  <si>
    <t>EST</t>
  </si>
  <si>
    <t>233</t>
  </si>
  <si>
    <r>
      <rPr>
        <sz val="10.5"/>
        <color theme="1"/>
        <rFont val="Calibri"/>
        <family val="2"/>
      </rPr>
      <t>GMD</t>
    </r>
  </si>
  <si>
    <r>
      <rPr>
        <sz val="10.5"/>
        <color theme="1"/>
        <rFont val="Calibri"/>
        <family val="2"/>
      </rPr>
      <t>Dalasi gambien</t>
    </r>
  </si>
  <si>
    <t>2505</t>
  </si>
  <si>
    <t>Sables naturels (2505)</t>
  </si>
  <si>
    <t>Sables naturels (2505), volume</t>
  </si>
  <si>
    <t>Eswatini</t>
  </si>
  <si>
    <t>SZ</t>
  </si>
  <si>
    <t>SWZ</t>
  </si>
  <si>
    <t>748</t>
  </si>
  <si>
    <t>SZL</t>
  </si>
  <si>
    <t>Lilangeni swazi</t>
  </si>
  <si>
    <r>
      <rPr>
        <sz val="10.5"/>
        <color theme="1"/>
        <rFont val="Calibri"/>
        <family val="2"/>
      </rPr>
      <t>GNF</t>
    </r>
  </si>
  <si>
    <r>
      <rPr>
        <sz val="10.5"/>
        <color theme="1"/>
        <rFont val="Calibri"/>
        <family val="2"/>
      </rPr>
      <t>Franc guinéen</t>
    </r>
  </si>
  <si>
    <t>2618</t>
  </si>
  <si>
    <t>Scorie granulée (2618)</t>
  </si>
  <si>
    <t>Scorie granulée (2618), volume</t>
  </si>
  <si>
    <t>États-Unis</t>
  </si>
  <si>
    <t>US</t>
  </si>
  <si>
    <t>USA</t>
  </si>
  <si>
    <t>840</t>
  </si>
  <si>
    <r>
      <rPr>
        <sz val="10.5"/>
        <color theme="1"/>
        <rFont val="Calibri"/>
        <family val="2"/>
      </rPr>
      <t>GTQ</t>
    </r>
  </si>
  <si>
    <r>
      <rPr>
        <sz val="10.5"/>
        <color theme="1"/>
        <rFont val="Calibri"/>
        <family val="2"/>
      </rPr>
      <t>Quetzal guatémaltèque</t>
    </r>
  </si>
  <si>
    <t>2501</t>
  </si>
  <si>
    <t>Sel et chlorure de sodium pur (2501)</t>
  </si>
  <si>
    <t>Sel et chlorure de sodium pur (2501), volume</t>
  </si>
  <si>
    <t>Éthiopie</t>
  </si>
  <si>
    <t>ET</t>
  </si>
  <si>
    <t>ETH</t>
  </si>
  <si>
    <t>231</t>
  </si>
  <si>
    <t>ETB</t>
  </si>
  <si>
    <t>Birr éthiopien</t>
  </si>
  <si>
    <r>
      <rPr>
        <sz val="10.5"/>
        <color theme="1"/>
        <rFont val="Calibri"/>
        <family val="2"/>
      </rPr>
      <t>GYD</t>
    </r>
  </si>
  <si>
    <r>
      <rPr>
        <sz val="10.5"/>
        <color theme="1"/>
        <rFont val="Calibri"/>
        <family val="2"/>
      </rPr>
      <t>Dollar guyanais</t>
    </r>
  </si>
  <si>
    <t>2503</t>
  </si>
  <si>
    <t>Soufre de tout type (2503)</t>
  </si>
  <si>
    <t>Soufre de tout type (2503), volume</t>
  </si>
  <si>
    <t>Fédération de Russie</t>
  </si>
  <si>
    <t>RU</t>
  </si>
  <si>
    <t>RUS</t>
  </si>
  <si>
    <t>643</t>
  </si>
  <si>
    <t>RUB</t>
  </si>
  <si>
    <t>Rouble russe</t>
  </si>
  <si>
    <r>
      <rPr>
        <sz val="10.5"/>
        <color theme="1"/>
        <rFont val="Calibri"/>
        <family val="2"/>
      </rPr>
      <t>HKD</t>
    </r>
  </si>
  <si>
    <t>Dollar de Hong Kong</t>
  </si>
  <si>
    <t>2526</t>
  </si>
  <si>
    <t>Stéatite naturelle (2526)</t>
  </si>
  <si>
    <t>Stéatite naturelle (2526), volume</t>
  </si>
  <si>
    <t>Fidji</t>
  </si>
  <si>
    <t>FJ</t>
  </si>
  <si>
    <t>FJI</t>
  </si>
  <si>
    <t>242</t>
  </si>
  <si>
    <t>FJD</t>
  </si>
  <si>
    <t>Dollar fidjien</t>
  </si>
  <si>
    <r>
      <rPr>
        <sz val="10.5"/>
        <color theme="1"/>
        <rFont val="Calibri"/>
        <family val="2"/>
      </rPr>
      <t>HNL</t>
    </r>
  </si>
  <si>
    <r>
      <rPr>
        <sz val="10.5"/>
        <color theme="1"/>
        <rFont val="Calibri"/>
        <family val="2"/>
      </rPr>
      <t>Lempira hondurien</t>
    </r>
  </si>
  <si>
    <t>2530</t>
  </si>
  <si>
    <t>Substances minérales non spécifiées ailleurs (2530)</t>
  </si>
  <si>
    <t>Substances minérales non spécifiées ailleurs (2530), volume</t>
  </si>
  <si>
    <t>Finlande</t>
  </si>
  <si>
    <t>FI</t>
  </si>
  <si>
    <t>FIN</t>
  </si>
  <si>
    <t>246</t>
  </si>
  <si>
    <r>
      <rPr>
        <sz val="10.5"/>
        <color theme="1"/>
        <rFont val="Calibri"/>
        <family val="2"/>
      </rPr>
      <t>HRK</t>
    </r>
  </si>
  <si>
    <r>
      <rPr>
        <sz val="10.5"/>
        <color theme="1"/>
        <rFont val="Calibri"/>
        <family val="2"/>
      </rPr>
      <t>Kuna croate</t>
    </r>
  </si>
  <si>
    <t>2511</t>
  </si>
  <si>
    <t>Sulfate de baryum naturel (2511)</t>
  </si>
  <si>
    <t>Sulfate de baryum naturel (2511), volume</t>
  </si>
  <si>
    <t>France</t>
  </si>
  <si>
    <t>FR</t>
  </si>
  <si>
    <t>FRA</t>
  </si>
  <si>
    <t>250</t>
  </si>
  <si>
    <r>
      <rPr>
        <sz val="10.5"/>
        <color theme="1"/>
        <rFont val="Calibri"/>
        <family val="2"/>
      </rPr>
      <t>HTG</t>
    </r>
  </si>
  <si>
    <r>
      <rPr>
        <sz val="10.5"/>
        <color theme="1"/>
        <rFont val="Calibri"/>
        <family val="2"/>
      </rPr>
      <t>Gourde haïtienne</t>
    </r>
  </si>
  <si>
    <t>2614</t>
  </si>
  <si>
    <t>Titane (2614)</t>
  </si>
  <si>
    <t>Titane (2614), volume</t>
  </si>
  <si>
    <t>Gabon</t>
  </si>
  <si>
    <t>GA</t>
  </si>
  <si>
    <t>GAB</t>
  </si>
  <si>
    <t>266</t>
  </si>
  <si>
    <r>
      <rPr>
        <sz val="10.5"/>
        <color theme="1"/>
        <rFont val="Calibri"/>
        <family val="2"/>
      </rPr>
      <t>HUF</t>
    </r>
  </si>
  <si>
    <r>
      <rPr>
        <sz val="10.5"/>
        <color theme="1"/>
        <rFont val="Calibri"/>
        <family val="2"/>
      </rPr>
      <t>Forint hongrois</t>
    </r>
  </si>
  <si>
    <t>2703</t>
  </si>
  <si>
    <t>Tourbe (2703)</t>
  </si>
  <si>
    <t>Tourbe (2703), volume</t>
  </si>
  <si>
    <t>Gambie</t>
  </si>
  <si>
    <t>GM</t>
  </si>
  <si>
    <t>GMB</t>
  </si>
  <si>
    <t>270</t>
  </si>
  <si>
    <t>GMD</t>
  </si>
  <si>
    <t>Dalasi gambien</t>
  </si>
  <si>
    <r>
      <rPr>
        <sz val="10.5"/>
        <color theme="1"/>
        <rFont val="Calibri"/>
        <family val="2"/>
      </rPr>
      <t>IDR</t>
    </r>
  </si>
  <si>
    <r>
      <rPr>
        <sz val="10.5"/>
        <color theme="1"/>
        <rFont val="Calibri"/>
        <family val="2"/>
      </rPr>
      <t>Roupie indonésienne</t>
    </r>
  </si>
  <si>
    <t>2708</t>
  </si>
  <si>
    <t>Tourbe et coke de tourbe (2708)</t>
  </si>
  <si>
    <t>Tourbe et coke de tourbe (2708), volume</t>
  </si>
  <si>
    <t>Géorgie</t>
  </si>
  <si>
    <t>GE</t>
  </si>
  <si>
    <t>GEO</t>
  </si>
  <si>
    <t>268</t>
  </si>
  <si>
    <t>GEL</t>
  </si>
  <si>
    <t>Lari géorgien</t>
  </si>
  <si>
    <r>
      <rPr>
        <sz val="10.5"/>
        <color theme="1"/>
        <rFont val="Calibri"/>
        <family val="2"/>
      </rPr>
      <t>ILS</t>
    </r>
  </si>
  <si>
    <r>
      <rPr>
        <sz val="10.5"/>
        <color theme="1"/>
        <rFont val="Calibri"/>
        <family val="2"/>
      </rPr>
      <t>Nouveau shekel israélien</t>
    </r>
  </si>
  <si>
    <t>2611</t>
  </si>
  <si>
    <t>Tungstène (2611)</t>
  </si>
  <si>
    <t>Tungstène (2611), volume</t>
  </si>
  <si>
    <t>Géorgie du Sud et les Îles Sandwich du Sud</t>
  </si>
  <si>
    <t>GS</t>
  </si>
  <si>
    <t>SGS</t>
  </si>
  <si>
    <t>239</t>
  </si>
  <si>
    <r>
      <rPr>
        <sz val="10.5"/>
        <color theme="1"/>
        <rFont val="Calibri"/>
        <family val="2"/>
      </rPr>
      <t>IMP</t>
    </r>
  </si>
  <si>
    <r>
      <rPr>
        <sz val="10.5"/>
        <color theme="1"/>
        <rFont val="Calibri"/>
        <family val="2"/>
      </rPr>
      <t>Livre de l’Île de Man</t>
    </r>
  </si>
  <si>
    <t>2612</t>
  </si>
  <si>
    <t>Uranium ou thorium (2612)</t>
  </si>
  <si>
    <t>Uranium ou thorium (2612), volume</t>
  </si>
  <si>
    <t>Ghana</t>
  </si>
  <si>
    <t>GH</t>
  </si>
  <si>
    <t>GHA</t>
  </si>
  <si>
    <t>288</t>
  </si>
  <si>
    <t>GHS</t>
  </si>
  <si>
    <t>Cedi ghanéen</t>
  </si>
  <si>
    <r>
      <rPr>
        <sz val="10.5"/>
        <color theme="1"/>
        <rFont val="Calibri"/>
        <family val="2"/>
      </rPr>
      <t>INR</t>
    </r>
  </si>
  <si>
    <r>
      <rPr>
        <sz val="10.5"/>
        <color theme="1"/>
        <rFont val="Calibri"/>
        <family val="2"/>
      </rPr>
      <t>Roupie indienne</t>
    </r>
  </si>
  <si>
    <t>2608</t>
  </si>
  <si>
    <t>Zinc (2608)</t>
  </si>
  <si>
    <t>Zinc (2608), volume</t>
  </si>
  <si>
    <t>Gibraltar</t>
  </si>
  <si>
    <t>GI</t>
  </si>
  <si>
    <t>GIB</t>
  </si>
  <si>
    <t>292</t>
  </si>
  <si>
    <t>GIP</t>
  </si>
  <si>
    <t>Livre de Gibraltar</t>
  </si>
  <si>
    <r>
      <rPr>
        <sz val="10.5"/>
        <color theme="1"/>
        <rFont val="Calibri"/>
        <family val="2"/>
      </rPr>
      <t>IQD</t>
    </r>
  </si>
  <si>
    <r>
      <rPr>
        <sz val="10.5"/>
        <color theme="1"/>
        <rFont val="Calibri"/>
        <family val="2"/>
      </rPr>
      <t>Dinar irakien</t>
    </r>
  </si>
  <si>
    <t>Pierres gemmes (précieuses ou fines) autres que les diamants (7103)</t>
  </si>
  <si>
    <t>Pierres gemmes (précieuses ou fines) autres que les diamants (7103), volume</t>
  </si>
  <si>
    <t>Grèce</t>
  </si>
  <si>
    <t>GR</t>
  </si>
  <si>
    <t>GRC</t>
  </si>
  <si>
    <t>300</t>
  </si>
  <si>
    <r>
      <rPr>
        <sz val="10.5"/>
        <color theme="1"/>
        <rFont val="Calibri"/>
        <family val="2"/>
      </rPr>
      <t>IRR</t>
    </r>
  </si>
  <si>
    <r>
      <rPr>
        <sz val="10.5"/>
        <color theme="1"/>
        <rFont val="Calibri"/>
        <family val="2"/>
      </rPr>
      <t>Rial iranien</t>
    </r>
  </si>
  <si>
    <t>Grenade</t>
  </si>
  <si>
    <t>GD</t>
  </si>
  <si>
    <t>GRD</t>
  </si>
  <si>
    <t>308</t>
  </si>
  <si>
    <r>
      <rPr>
        <sz val="10.5"/>
        <color theme="1"/>
        <rFont val="Calibri"/>
        <family val="2"/>
      </rPr>
      <t>ISK</t>
    </r>
  </si>
  <si>
    <r>
      <rPr>
        <sz val="10.5"/>
        <color theme="1"/>
        <rFont val="Calibri"/>
        <family val="2"/>
      </rPr>
      <t>Couronne islandaise</t>
    </r>
  </si>
  <si>
    <t>Groenland</t>
  </si>
  <si>
    <t>GL</t>
  </si>
  <si>
    <t>GRL</t>
  </si>
  <si>
    <t>304</t>
  </si>
  <si>
    <r>
      <rPr>
        <sz val="10.5"/>
        <color theme="1"/>
        <rFont val="Calibri"/>
        <family val="2"/>
      </rPr>
      <t>JEP</t>
    </r>
  </si>
  <si>
    <r>
      <rPr>
        <sz val="10.5"/>
        <color theme="1"/>
        <rFont val="Calibri"/>
        <family val="2"/>
      </rPr>
      <t>Livre de Jersey</t>
    </r>
  </si>
  <si>
    <t>Guadeloupe</t>
  </si>
  <si>
    <t>GP</t>
  </si>
  <si>
    <t>GLP</t>
  </si>
  <si>
    <t>312</t>
  </si>
  <si>
    <r>
      <rPr>
        <sz val="10.5"/>
        <color theme="1"/>
        <rFont val="Calibri"/>
        <family val="2"/>
      </rPr>
      <t>JMD</t>
    </r>
  </si>
  <si>
    <r>
      <rPr>
        <sz val="10.5"/>
        <color theme="1"/>
        <rFont val="Calibri"/>
        <family val="2"/>
      </rPr>
      <t>Dollar de la Jamaïque</t>
    </r>
  </si>
  <si>
    <t>Guam</t>
  </si>
  <si>
    <t>GU</t>
  </si>
  <si>
    <t>GUM</t>
  </si>
  <si>
    <t>316</t>
  </si>
  <si>
    <r>
      <rPr>
        <sz val="10.5"/>
        <color theme="1"/>
        <rFont val="Calibri"/>
        <family val="2"/>
      </rPr>
      <t>JOD</t>
    </r>
  </si>
  <si>
    <r>
      <rPr>
        <sz val="10.5"/>
        <color theme="1"/>
        <rFont val="Calibri"/>
        <family val="2"/>
      </rPr>
      <t>Dinar jordanien</t>
    </r>
  </si>
  <si>
    <t>Guatemala</t>
  </si>
  <si>
    <t>GT</t>
  </si>
  <si>
    <t>GTM</t>
  </si>
  <si>
    <t>320</t>
  </si>
  <si>
    <t>GTQ</t>
  </si>
  <si>
    <t>Quetzal guatémaltèque</t>
  </si>
  <si>
    <r>
      <rPr>
        <sz val="10.5"/>
        <color theme="1"/>
        <rFont val="Calibri"/>
        <family val="2"/>
      </rPr>
      <t>JPY</t>
    </r>
  </si>
  <si>
    <r>
      <rPr>
        <sz val="10.5"/>
        <color theme="1"/>
        <rFont val="Calibri"/>
        <family val="2"/>
      </rPr>
      <t>Yen japonais</t>
    </r>
  </si>
  <si>
    <t>Guernesey</t>
  </si>
  <si>
    <t>GG</t>
  </si>
  <si>
    <t>GGY</t>
  </si>
  <si>
    <t>831</t>
  </si>
  <si>
    <t>GGP</t>
  </si>
  <si>
    <t>Livre</t>
  </si>
  <si>
    <r>
      <rPr>
        <sz val="10.5"/>
        <color theme="1"/>
        <rFont val="Calibri"/>
        <family val="2"/>
      </rPr>
      <t>KES</t>
    </r>
  </si>
  <si>
    <r>
      <rPr>
        <sz val="10.5"/>
        <color theme="1"/>
        <rFont val="Calibri"/>
        <family val="2"/>
      </rPr>
      <t>Shilling kenyan</t>
    </r>
  </si>
  <si>
    <t>Guinée</t>
  </si>
  <si>
    <t>GN</t>
  </si>
  <si>
    <t>GIN</t>
  </si>
  <si>
    <t>324</t>
  </si>
  <si>
    <t>GNF</t>
  </si>
  <si>
    <t>Franc guinéen</t>
  </si>
  <si>
    <r>
      <rPr>
        <sz val="10.5"/>
        <color theme="1"/>
        <rFont val="Calibri"/>
        <family val="2"/>
      </rPr>
      <t>KGS</t>
    </r>
  </si>
  <si>
    <r>
      <rPr>
        <sz val="10.5"/>
        <color theme="1"/>
        <rFont val="Calibri"/>
        <family val="2"/>
      </rPr>
      <t>Sum kirghize</t>
    </r>
  </si>
  <si>
    <t>Guinée équatoriale</t>
  </si>
  <si>
    <t>GQ</t>
  </si>
  <si>
    <t>GNQ</t>
  </si>
  <si>
    <t>226</t>
  </si>
  <si>
    <r>
      <rPr>
        <sz val="10.5"/>
        <color theme="1"/>
        <rFont val="Calibri"/>
        <family val="2"/>
      </rPr>
      <t>KHR</t>
    </r>
  </si>
  <si>
    <r>
      <rPr>
        <sz val="10.5"/>
        <color theme="1"/>
        <rFont val="Calibri"/>
        <family val="2"/>
      </rPr>
      <t>Riel cambodgien</t>
    </r>
  </si>
  <si>
    <t>Guinée-Bissau</t>
  </si>
  <si>
    <t>GW</t>
  </si>
  <si>
    <t>GNB</t>
  </si>
  <si>
    <t>624</t>
  </si>
  <si>
    <r>
      <rPr>
        <sz val="10.5"/>
        <color theme="1"/>
        <rFont val="Calibri"/>
        <family val="2"/>
      </rPr>
      <t>KMF</t>
    </r>
  </si>
  <si>
    <r>
      <rPr>
        <sz val="10.5"/>
        <color theme="1"/>
        <rFont val="Calibri"/>
        <family val="2"/>
      </rPr>
      <t>Franc comorien</t>
    </r>
  </si>
  <si>
    <t>Guyana</t>
  </si>
  <si>
    <t>GY</t>
  </si>
  <si>
    <t>GUY</t>
  </si>
  <si>
    <t>328</t>
  </si>
  <si>
    <t>GYD</t>
  </si>
  <si>
    <t>Dollar guyanais</t>
  </si>
  <si>
    <r>
      <rPr>
        <sz val="10.5"/>
        <color theme="1"/>
        <rFont val="Calibri"/>
        <family val="2"/>
      </rPr>
      <t>KPW</t>
    </r>
  </si>
  <si>
    <r>
      <rPr>
        <sz val="10.5"/>
        <color theme="1"/>
        <rFont val="Calibri"/>
        <family val="2"/>
      </rPr>
      <t>Won nord-coréen</t>
    </r>
  </si>
  <si>
    <t>Guyane française</t>
  </si>
  <si>
    <t>GF</t>
  </si>
  <si>
    <t>GUF</t>
  </si>
  <si>
    <t>254</t>
  </si>
  <si>
    <r>
      <rPr>
        <sz val="10.5"/>
        <color theme="1"/>
        <rFont val="Calibri"/>
        <family val="2"/>
      </rPr>
      <t>KRW</t>
    </r>
  </si>
  <si>
    <r>
      <rPr>
        <sz val="10.5"/>
        <color theme="1"/>
        <rFont val="Calibri"/>
        <family val="2"/>
      </rPr>
      <t>Won sud-coréen</t>
    </r>
  </si>
  <si>
    <t>Haïti</t>
  </si>
  <si>
    <t>HT</t>
  </si>
  <si>
    <t>HTI</t>
  </si>
  <si>
    <t>332</t>
  </si>
  <si>
    <t>HTG</t>
  </si>
  <si>
    <t>Gourde haïtienne</t>
  </si>
  <si>
    <r>
      <rPr>
        <sz val="10.5"/>
        <color theme="1"/>
        <rFont val="Calibri"/>
        <family val="2"/>
      </rPr>
      <t>KWD</t>
    </r>
  </si>
  <si>
    <t>Dinar koweitien</t>
  </si>
  <si>
    <t>Honduras</t>
  </si>
  <si>
    <t>HN</t>
  </si>
  <si>
    <t>HND</t>
  </si>
  <si>
    <t>340</t>
  </si>
  <si>
    <t>HNL</t>
  </si>
  <si>
    <t>Lempira hondurien</t>
  </si>
  <si>
    <r>
      <rPr>
        <sz val="10.5"/>
        <color theme="1"/>
        <rFont val="Calibri"/>
        <family val="2"/>
      </rPr>
      <t>KYD</t>
    </r>
  </si>
  <si>
    <r>
      <rPr>
        <sz val="10.5"/>
        <color theme="1"/>
        <rFont val="Calibri"/>
        <family val="2"/>
      </rPr>
      <t>Dollar des Îles Caïman</t>
    </r>
  </si>
  <si>
    <t>Hong Kong</t>
  </si>
  <si>
    <t>HK</t>
  </si>
  <si>
    <t>HKG</t>
  </si>
  <si>
    <t>344</t>
  </si>
  <si>
    <t>HKD</t>
  </si>
  <si>
    <r>
      <rPr>
        <sz val="10.5"/>
        <color theme="1"/>
        <rFont val="Calibri"/>
        <family val="2"/>
      </rPr>
      <t>KZT</t>
    </r>
  </si>
  <si>
    <r>
      <rPr>
        <sz val="10.5"/>
        <color theme="1"/>
        <rFont val="Calibri"/>
        <family val="2"/>
      </rPr>
      <t>Tenge kazakh</t>
    </r>
  </si>
  <si>
    <t>Hongrie</t>
  </si>
  <si>
    <t>HU</t>
  </si>
  <si>
    <t>HUN</t>
  </si>
  <si>
    <t>348</t>
  </si>
  <si>
    <t>HUF</t>
  </si>
  <si>
    <t>Forint hongrois</t>
  </si>
  <si>
    <r>
      <rPr>
        <sz val="10.5"/>
        <color theme="1"/>
        <rFont val="Calibri"/>
        <family val="2"/>
      </rPr>
      <t>LAK</t>
    </r>
  </si>
  <si>
    <r>
      <rPr>
        <sz val="10.5"/>
        <color theme="1"/>
        <rFont val="Calibri"/>
        <family val="2"/>
      </rPr>
      <t>Kip laotien</t>
    </r>
  </si>
  <si>
    <t>Île de Man</t>
  </si>
  <si>
    <t>IM</t>
  </si>
  <si>
    <t>IMN</t>
  </si>
  <si>
    <t>833</t>
  </si>
  <si>
    <t>IMP</t>
  </si>
  <si>
    <t>Livre de l’Île de Man</t>
  </si>
  <si>
    <r>
      <rPr>
        <sz val="10.5"/>
        <color theme="1"/>
        <rFont val="Calibri"/>
        <family val="2"/>
      </rPr>
      <t>LBP</t>
    </r>
  </si>
  <si>
    <r>
      <rPr>
        <sz val="10.5"/>
        <color theme="1"/>
        <rFont val="Calibri"/>
        <family val="2"/>
      </rPr>
      <t>Livre libanaise</t>
    </r>
  </si>
  <si>
    <t>Île de Noël</t>
  </si>
  <si>
    <t>CX</t>
  </si>
  <si>
    <t>CXR</t>
  </si>
  <si>
    <t>162</t>
  </si>
  <si>
    <r>
      <rPr>
        <sz val="10.5"/>
        <color theme="1"/>
        <rFont val="Calibri"/>
        <family val="2"/>
      </rPr>
      <t>LKR</t>
    </r>
  </si>
  <si>
    <r>
      <rPr>
        <sz val="10.5"/>
        <color theme="1"/>
        <rFont val="Calibri"/>
        <family val="2"/>
      </rPr>
      <t>Roupie du Sri Lanka</t>
    </r>
  </si>
  <si>
    <t>Îles Féroé</t>
  </si>
  <si>
    <t>FO</t>
  </si>
  <si>
    <t>FRO</t>
  </si>
  <si>
    <t>234</t>
  </si>
  <si>
    <r>
      <rPr>
        <sz val="10.5"/>
        <color theme="1"/>
        <rFont val="Calibri"/>
        <family val="2"/>
      </rPr>
      <t>LRD</t>
    </r>
  </si>
  <si>
    <r>
      <rPr>
        <sz val="10.5"/>
        <color theme="1"/>
        <rFont val="Calibri"/>
        <family val="2"/>
      </rPr>
      <t>Dollar du Libéria</t>
    </r>
  </si>
  <si>
    <t>Îles Heard et McDonald</t>
  </si>
  <si>
    <t>HM</t>
  </si>
  <si>
    <t>HMD</t>
  </si>
  <si>
    <t>334</t>
  </si>
  <si>
    <r>
      <rPr>
        <sz val="10.5"/>
        <color theme="1"/>
        <rFont val="Calibri"/>
        <family val="2"/>
      </rPr>
      <t>LSL</t>
    </r>
  </si>
  <si>
    <r>
      <rPr>
        <sz val="10.5"/>
        <color theme="1"/>
        <rFont val="Calibri"/>
        <family val="2"/>
      </rPr>
      <t>Loti du Lesotho</t>
    </r>
  </si>
  <si>
    <t>Îles Keeling</t>
  </si>
  <si>
    <t>CC</t>
  </si>
  <si>
    <t>CCK</t>
  </si>
  <si>
    <t>166</t>
  </si>
  <si>
    <r>
      <rPr>
        <sz val="10.5"/>
        <color theme="1"/>
        <rFont val="Calibri"/>
        <family val="2"/>
      </rPr>
      <t>LYD</t>
    </r>
  </si>
  <si>
    <r>
      <rPr>
        <sz val="10.5"/>
        <color theme="1"/>
        <rFont val="Calibri"/>
        <family val="2"/>
      </rPr>
      <t>Dinar libyen</t>
    </r>
  </si>
  <si>
    <t>Îles Marianne septentrionales</t>
  </si>
  <si>
    <t>MP</t>
  </si>
  <si>
    <t>MNP</t>
  </si>
  <si>
    <t>580</t>
  </si>
  <si>
    <r>
      <rPr>
        <sz val="10.5"/>
        <color theme="1"/>
        <rFont val="Calibri"/>
        <family val="2"/>
      </rPr>
      <t>MAD</t>
    </r>
  </si>
  <si>
    <r>
      <rPr>
        <sz val="10.5"/>
        <color theme="1"/>
        <rFont val="Calibri"/>
        <family val="2"/>
      </rPr>
      <t>Dirham marocain</t>
    </r>
  </si>
  <si>
    <t>Îles Marshall</t>
  </si>
  <si>
    <t>MH</t>
  </si>
  <si>
    <t>MHL</t>
  </si>
  <si>
    <t>584</t>
  </si>
  <si>
    <r>
      <rPr>
        <sz val="10.5"/>
        <color theme="1"/>
        <rFont val="Calibri"/>
        <family val="2"/>
      </rPr>
      <t>MDL</t>
    </r>
  </si>
  <si>
    <r>
      <rPr>
        <sz val="10.5"/>
        <color theme="1"/>
        <rFont val="Calibri"/>
        <family val="2"/>
      </rPr>
      <t>Leu moldave</t>
    </r>
  </si>
  <si>
    <t>Îles Norfolk</t>
  </si>
  <si>
    <t>NF</t>
  </si>
  <si>
    <t>NFK</t>
  </si>
  <si>
    <t>574</t>
  </si>
  <si>
    <r>
      <rPr>
        <sz val="10.5"/>
        <color theme="1"/>
        <rFont val="Calibri"/>
        <family val="2"/>
      </rPr>
      <t>MGA</t>
    </r>
  </si>
  <si>
    <r>
      <rPr>
        <sz val="10.5"/>
        <color theme="1"/>
        <rFont val="Calibri"/>
        <family val="2"/>
      </rPr>
      <t>Ariary malgache</t>
    </r>
  </si>
  <si>
    <t>Îles Salomon</t>
  </si>
  <si>
    <t>KY</t>
  </si>
  <si>
    <t>CYM</t>
  </si>
  <si>
    <t>136</t>
  </si>
  <si>
    <t>KYD</t>
  </si>
  <si>
    <t>Dollar des Îles Caïman</t>
  </si>
  <si>
    <r>
      <rPr>
        <sz val="10.5"/>
        <color theme="1"/>
        <rFont val="Calibri"/>
        <family val="2"/>
      </rPr>
      <t>MKD</t>
    </r>
  </si>
  <si>
    <r>
      <rPr>
        <sz val="10.5"/>
        <color theme="1"/>
        <rFont val="Calibri"/>
        <family val="2"/>
      </rPr>
      <t>Denar macédonien</t>
    </r>
  </si>
  <si>
    <t>SB</t>
  </si>
  <si>
    <t>SLB</t>
  </si>
  <si>
    <t>90</t>
  </si>
  <si>
    <t>SBD</t>
  </si>
  <si>
    <t>Dollar des Îles Salomon</t>
  </si>
  <si>
    <r>
      <rPr>
        <sz val="10.5"/>
        <color theme="1"/>
        <rFont val="Calibri"/>
        <family val="2"/>
      </rPr>
      <t>MMK</t>
    </r>
  </si>
  <si>
    <r>
      <rPr>
        <sz val="10.5"/>
        <color theme="1"/>
        <rFont val="Calibri"/>
        <family val="2"/>
      </rPr>
      <t>Kyat birman</t>
    </r>
  </si>
  <si>
    <t>Îles Svalbard et Jan Mayen</t>
  </si>
  <si>
    <t>SJ</t>
  </si>
  <si>
    <t>SJM</t>
  </si>
  <si>
    <t>744</t>
  </si>
  <si>
    <r>
      <rPr>
        <sz val="10.5"/>
        <color theme="1"/>
        <rFont val="Calibri"/>
        <family val="2"/>
      </rPr>
      <t>MNT</t>
    </r>
  </si>
  <si>
    <r>
      <rPr>
        <sz val="10.5"/>
        <color theme="1"/>
        <rFont val="Calibri"/>
        <family val="2"/>
      </rPr>
      <t>Tugrik mongole</t>
    </r>
  </si>
  <si>
    <t>Îles Turques et Caïques</t>
  </si>
  <si>
    <t>TC</t>
  </si>
  <si>
    <t>TCA</t>
  </si>
  <si>
    <t>796</t>
  </si>
  <si>
    <r>
      <rPr>
        <sz val="10.5"/>
        <color theme="1"/>
        <rFont val="Calibri"/>
        <family val="2"/>
      </rPr>
      <t>MOP</t>
    </r>
  </si>
  <si>
    <r>
      <rPr>
        <sz val="10.5"/>
        <color theme="1"/>
        <rFont val="Calibri"/>
        <family val="2"/>
      </rPr>
      <t>Patca de Macao</t>
    </r>
  </si>
  <si>
    <t>Îles Vierges britanniques</t>
  </si>
  <si>
    <t>VG</t>
  </si>
  <si>
    <t>VGB</t>
  </si>
  <si>
    <t>92</t>
  </si>
  <si>
    <r>
      <rPr>
        <sz val="10.5"/>
        <color theme="1"/>
        <rFont val="Calibri"/>
        <family val="2"/>
      </rPr>
      <t>MRO</t>
    </r>
  </si>
  <si>
    <r>
      <rPr>
        <sz val="10.5"/>
        <color theme="1"/>
        <rFont val="Calibri"/>
        <family val="2"/>
      </rPr>
      <t>Ouguiya mauritanien</t>
    </r>
  </si>
  <si>
    <t>Îles Vierges, États-Unis</t>
  </si>
  <si>
    <t>VI</t>
  </si>
  <si>
    <t>VIR</t>
  </si>
  <si>
    <t>850</t>
  </si>
  <si>
    <r>
      <rPr>
        <sz val="10.5"/>
        <color theme="1"/>
        <rFont val="Calibri"/>
        <family val="2"/>
      </rPr>
      <t>MUR</t>
    </r>
  </si>
  <si>
    <r>
      <rPr>
        <sz val="10.5"/>
        <color theme="1"/>
        <rFont val="Calibri"/>
        <family val="2"/>
      </rPr>
      <t>Roupie mauricienne</t>
    </r>
  </si>
  <si>
    <t>Îles Wallis et Futuna</t>
  </si>
  <si>
    <t>WF</t>
  </si>
  <si>
    <t>WLF</t>
  </si>
  <si>
    <t>876</t>
  </si>
  <si>
    <r>
      <rPr>
        <sz val="10.5"/>
        <color theme="1"/>
        <rFont val="Calibri"/>
        <family val="2"/>
      </rPr>
      <t>MVR</t>
    </r>
  </si>
  <si>
    <r>
      <rPr>
        <sz val="10.5"/>
        <color theme="1"/>
        <rFont val="Calibri"/>
        <family val="2"/>
      </rPr>
      <t>Rufiyaa des Maldives</t>
    </r>
  </si>
  <si>
    <t>Îles Åland</t>
  </si>
  <si>
    <t>AX</t>
  </si>
  <si>
    <t>ALA</t>
  </si>
  <si>
    <t>248</t>
  </si>
  <si>
    <r>
      <rPr>
        <sz val="10.5"/>
        <color theme="1"/>
        <rFont val="Calibri"/>
        <family val="2"/>
      </rPr>
      <t>MWK</t>
    </r>
  </si>
  <si>
    <r>
      <rPr>
        <sz val="10.5"/>
        <color theme="1"/>
        <rFont val="Calibri"/>
        <family val="2"/>
      </rPr>
      <t>Kwacha du Malawi</t>
    </r>
  </si>
  <si>
    <t>Inde</t>
  </si>
  <si>
    <t>IN</t>
  </si>
  <si>
    <t>IND</t>
  </si>
  <si>
    <t>356</t>
  </si>
  <si>
    <t>INR</t>
  </si>
  <si>
    <t>Roupie indienne</t>
  </si>
  <si>
    <r>
      <rPr>
        <sz val="10.5"/>
        <color theme="1"/>
        <rFont val="Calibri"/>
        <family val="2"/>
      </rPr>
      <t>MXN</t>
    </r>
  </si>
  <si>
    <r>
      <rPr>
        <sz val="10.5"/>
        <color theme="1"/>
        <rFont val="Calibri"/>
        <family val="2"/>
      </rPr>
      <t>Peso mexicain</t>
    </r>
  </si>
  <si>
    <t>Indonésie</t>
  </si>
  <si>
    <t>ID</t>
  </si>
  <si>
    <t>IDN</t>
  </si>
  <si>
    <t>360</t>
  </si>
  <si>
    <t>IDR</t>
  </si>
  <si>
    <t>Roupie indonésienne</t>
  </si>
  <si>
    <r>
      <rPr>
        <sz val="10.5"/>
        <color theme="1"/>
        <rFont val="Calibri"/>
        <family val="2"/>
      </rPr>
      <t>MYR</t>
    </r>
  </si>
  <si>
    <r>
      <rPr>
        <sz val="10.5"/>
        <color theme="1"/>
        <rFont val="Calibri"/>
        <family val="2"/>
      </rPr>
      <t>Ringgit malais</t>
    </r>
  </si>
  <si>
    <t>Irak</t>
  </si>
  <si>
    <t>IQ</t>
  </si>
  <si>
    <t>IRQ</t>
  </si>
  <si>
    <t>368</t>
  </si>
  <si>
    <t>IQD</t>
  </si>
  <si>
    <t>Dinar irakien</t>
  </si>
  <si>
    <r>
      <rPr>
        <sz val="10.5"/>
        <color theme="1"/>
        <rFont val="Calibri"/>
        <family val="2"/>
      </rPr>
      <t>MZN</t>
    </r>
  </si>
  <si>
    <r>
      <rPr>
        <sz val="10.5"/>
        <color theme="1"/>
        <rFont val="Calibri"/>
        <family val="2"/>
      </rPr>
      <t>Metical mozambicain</t>
    </r>
  </si>
  <si>
    <t>Iran</t>
  </si>
  <si>
    <t>IR</t>
  </si>
  <si>
    <t>IRN</t>
  </si>
  <si>
    <t>364</t>
  </si>
  <si>
    <t>IRR</t>
  </si>
  <si>
    <t>Rial iranien</t>
  </si>
  <si>
    <r>
      <rPr>
        <sz val="10.5"/>
        <color theme="1"/>
        <rFont val="Calibri"/>
        <family val="2"/>
      </rPr>
      <t>NAD</t>
    </r>
  </si>
  <si>
    <r>
      <rPr>
        <sz val="10.5"/>
        <color theme="1"/>
        <rFont val="Calibri"/>
        <family val="2"/>
      </rPr>
      <t>Dollar namibien</t>
    </r>
  </si>
  <si>
    <t>Irlande</t>
  </si>
  <si>
    <t>IE</t>
  </si>
  <si>
    <t>IRL</t>
  </si>
  <si>
    <t>372</t>
  </si>
  <si>
    <r>
      <rPr>
        <sz val="10.5"/>
        <color theme="1"/>
        <rFont val="Calibri"/>
        <family val="2"/>
      </rPr>
      <t>NGN</t>
    </r>
  </si>
  <si>
    <r>
      <rPr>
        <sz val="10.5"/>
        <color theme="1"/>
        <rFont val="Calibri"/>
        <family val="2"/>
      </rPr>
      <t>Naira  nigérian</t>
    </r>
  </si>
  <si>
    <t>Islande</t>
  </si>
  <si>
    <t>IS</t>
  </si>
  <si>
    <t>ISL</t>
  </si>
  <si>
    <t>352</t>
  </si>
  <si>
    <t>ISK</t>
  </si>
  <si>
    <t>Couronne islandaise</t>
  </si>
  <si>
    <r>
      <rPr>
        <sz val="10.5"/>
        <color theme="1"/>
        <rFont val="Calibri"/>
        <family val="2"/>
      </rPr>
      <t>NIO</t>
    </r>
  </si>
  <si>
    <r>
      <rPr>
        <sz val="10.5"/>
        <color theme="1"/>
        <rFont val="Calibri"/>
        <family val="2"/>
      </rPr>
      <t xml:space="preserve">Cordoba oro nicaraguayen </t>
    </r>
  </si>
  <si>
    <t>Israël</t>
  </si>
  <si>
    <t>IL</t>
  </si>
  <si>
    <t>ISR</t>
  </si>
  <si>
    <t>376</t>
  </si>
  <si>
    <t>ILS</t>
  </si>
  <si>
    <t>Nouveau shekel israélien</t>
  </si>
  <si>
    <r>
      <rPr>
        <sz val="10.5"/>
        <color theme="1"/>
        <rFont val="Calibri"/>
        <family val="2"/>
      </rPr>
      <t>NOK</t>
    </r>
  </si>
  <si>
    <r>
      <rPr>
        <sz val="10.5"/>
        <color theme="1"/>
        <rFont val="Calibri"/>
        <family val="2"/>
      </rPr>
      <t>Couronne norvégienne</t>
    </r>
  </si>
  <si>
    <t>Italie</t>
  </si>
  <si>
    <t>IT</t>
  </si>
  <si>
    <t>ITA</t>
  </si>
  <si>
    <t>380</t>
  </si>
  <si>
    <r>
      <rPr>
        <sz val="10.5"/>
        <color theme="1"/>
        <rFont val="Calibri"/>
        <family val="2"/>
      </rPr>
      <t>NPR</t>
    </r>
  </si>
  <si>
    <r>
      <rPr>
        <sz val="10.5"/>
        <color theme="1"/>
        <rFont val="Calibri"/>
        <family val="2"/>
      </rPr>
      <t>Roupie népalaise</t>
    </r>
  </si>
  <si>
    <t>Jamaïque</t>
  </si>
  <si>
    <t>JM</t>
  </si>
  <si>
    <t>JAM</t>
  </si>
  <si>
    <t>388</t>
  </si>
  <si>
    <t>JMD</t>
  </si>
  <si>
    <t>Dollar de la Jamaïque</t>
  </si>
  <si>
    <r>
      <rPr>
        <sz val="10.5"/>
        <color theme="1"/>
        <rFont val="Calibri"/>
        <family val="2"/>
      </rPr>
      <t>NZD</t>
    </r>
  </si>
  <si>
    <r>
      <rPr>
        <sz val="10.5"/>
        <color theme="1"/>
        <rFont val="Calibri"/>
        <family val="2"/>
      </rPr>
      <t>Dollar néo-zélandais</t>
    </r>
  </si>
  <si>
    <t>Japon</t>
  </si>
  <si>
    <t>JP</t>
  </si>
  <si>
    <t>JPN</t>
  </si>
  <si>
    <t>392</t>
  </si>
  <si>
    <t>JPY</t>
  </si>
  <si>
    <t>Yen japonais</t>
  </si>
  <si>
    <r>
      <rPr>
        <sz val="10.5"/>
        <color theme="1"/>
        <rFont val="Calibri"/>
        <family val="2"/>
      </rPr>
      <t>OMR</t>
    </r>
  </si>
  <si>
    <r>
      <rPr>
        <sz val="10.5"/>
        <color theme="1"/>
        <rFont val="Calibri"/>
        <family val="2"/>
      </rPr>
      <t>Rial omanais</t>
    </r>
  </si>
  <si>
    <t>Jersey</t>
  </si>
  <si>
    <t>JE</t>
  </si>
  <si>
    <t>JEY</t>
  </si>
  <si>
    <t>832</t>
  </si>
  <si>
    <t>JEP</t>
  </si>
  <si>
    <t>Livre de Jersey</t>
  </si>
  <si>
    <r>
      <rPr>
        <sz val="10.5"/>
        <color theme="1"/>
        <rFont val="Calibri"/>
        <family val="2"/>
      </rPr>
      <t>PAB</t>
    </r>
  </si>
  <si>
    <t>Balboa panaméen</t>
  </si>
  <si>
    <t>Jordanie</t>
  </si>
  <si>
    <t>JO</t>
  </si>
  <si>
    <t>JOR</t>
  </si>
  <si>
    <t>400</t>
  </si>
  <si>
    <t>JOD</t>
  </si>
  <si>
    <t>Dinar jordanien</t>
  </si>
  <si>
    <r>
      <rPr>
        <sz val="10.5"/>
        <color theme="1"/>
        <rFont val="Calibri"/>
        <family val="2"/>
      </rPr>
      <t>PEN</t>
    </r>
  </si>
  <si>
    <r>
      <rPr>
        <sz val="10.5"/>
        <color theme="1"/>
        <rFont val="Calibri"/>
        <family val="2"/>
      </rPr>
      <t>Sol péruvien</t>
    </r>
  </si>
  <si>
    <t>Kazakhstan</t>
  </si>
  <si>
    <t>KZ</t>
  </si>
  <si>
    <t>KAZ</t>
  </si>
  <si>
    <t>398</t>
  </si>
  <si>
    <t>KZT</t>
  </si>
  <si>
    <t>Tenge kazakh</t>
  </si>
  <si>
    <r>
      <rPr>
        <sz val="10.5"/>
        <color theme="1"/>
        <rFont val="Calibri"/>
        <family val="2"/>
      </rPr>
      <t>PGK</t>
    </r>
  </si>
  <si>
    <t>Kina de Papouasie-Nouvelle-Guinée</t>
  </si>
  <si>
    <t>Kenya</t>
  </si>
  <si>
    <t>KE</t>
  </si>
  <si>
    <t>KEN</t>
  </si>
  <si>
    <t>404</t>
  </si>
  <si>
    <t>KES</t>
  </si>
  <si>
    <t>Shilling kenyan</t>
  </si>
  <si>
    <r>
      <rPr>
        <sz val="10.5"/>
        <color theme="1"/>
        <rFont val="Calibri"/>
        <family val="2"/>
      </rPr>
      <t>PHP</t>
    </r>
  </si>
  <si>
    <r>
      <rPr>
        <sz val="10.5"/>
        <color theme="1"/>
        <rFont val="Calibri"/>
        <family val="2"/>
      </rPr>
      <t>Peso philippin</t>
    </r>
  </si>
  <si>
    <t>Kiribati</t>
  </si>
  <si>
    <t>KI</t>
  </si>
  <si>
    <t>KIR</t>
  </si>
  <si>
    <t>296</t>
  </si>
  <si>
    <r>
      <rPr>
        <sz val="10.5"/>
        <color theme="1"/>
        <rFont val="Calibri"/>
        <family val="2"/>
      </rPr>
      <t>PKR</t>
    </r>
  </si>
  <si>
    <r>
      <rPr>
        <sz val="10.5"/>
        <color theme="1"/>
        <rFont val="Calibri"/>
        <family val="2"/>
      </rPr>
      <t>Roupie pakistanaise</t>
    </r>
  </si>
  <si>
    <t>Kosovo</t>
  </si>
  <si>
    <t>XK</t>
  </si>
  <si>
    <t>XKX</t>
  </si>
  <si>
    <t>-</t>
  </si>
  <si>
    <r>
      <rPr>
        <sz val="10.5"/>
        <color theme="1"/>
        <rFont val="Calibri"/>
        <family val="2"/>
      </rPr>
      <t>PLN</t>
    </r>
  </si>
  <si>
    <r>
      <rPr>
        <sz val="10.5"/>
        <color theme="1"/>
        <rFont val="Calibri"/>
        <family val="2"/>
      </rPr>
      <t>Zloty polonais</t>
    </r>
  </si>
  <si>
    <t>Koweït</t>
  </si>
  <si>
    <t>KW</t>
  </si>
  <si>
    <t>KWT</t>
  </si>
  <si>
    <t>414</t>
  </si>
  <si>
    <t>KWD</t>
  </si>
  <si>
    <r>
      <rPr>
        <sz val="10.5"/>
        <color theme="1"/>
        <rFont val="Calibri"/>
        <family val="2"/>
      </rPr>
      <t>PYG</t>
    </r>
  </si>
  <si>
    <r>
      <rPr>
        <sz val="10.5"/>
        <color theme="1"/>
        <rFont val="Calibri"/>
        <family val="2"/>
      </rPr>
      <t>Guarani paraguayen</t>
    </r>
  </si>
  <si>
    <t>Lesotho</t>
  </si>
  <si>
    <t>LS</t>
  </si>
  <si>
    <t>LSO</t>
  </si>
  <si>
    <t>426</t>
  </si>
  <si>
    <t>LSL</t>
  </si>
  <si>
    <t>Loti du Lesotho</t>
  </si>
  <si>
    <r>
      <rPr>
        <sz val="10.5"/>
        <color theme="1"/>
        <rFont val="Calibri"/>
        <family val="2"/>
      </rPr>
      <t>QAR</t>
    </r>
  </si>
  <si>
    <t>Riyal du Qatar</t>
  </si>
  <si>
    <t>Lettonie</t>
  </si>
  <si>
    <t>LV</t>
  </si>
  <si>
    <t>LVA</t>
  </si>
  <si>
    <t>428</t>
  </si>
  <si>
    <r>
      <rPr>
        <sz val="10.5"/>
        <color theme="1"/>
        <rFont val="Calibri"/>
        <family val="2"/>
      </rPr>
      <t>RON</t>
    </r>
  </si>
  <si>
    <r>
      <rPr>
        <sz val="10.5"/>
        <color theme="1"/>
        <rFont val="Calibri"/>
        <family val="2"/>
      </rPr>
      <t>Leu roumain</t>
    </r>
  </si>
  <si>
    <t>Liban</t>
  </si>
  <si>
    <t>LB</t>
  </si>
  <si>
    <t>LBN</t>
  </si>
  <si>
    <t>422</t>
  </si>
  <si>
    <t>LBP</t>
  </si>
  <si>
    <t>Livre libanaise</t>
  </si>
  <si>
    <r>
      <rPr>
        <sz val="10.5"/>
        <color theme="1"/>
        <rFont val="Calibri"/>
        <family val="2"/>
      </rPr>
      <t>RSD</t>
    </r>
  </si>
  <si>
    <r>
      <rPr>
        <sz val="10.5"/>
        <color theme="1"/>
        <rFont val="Calibri"/>
        <family val="2"/>
      </rPr>
      <t>Dinar serbe</t>
    </r>
  </si>
  <si>
    <t>Libéria</t>
  </si>
  <si>
    <t>LR</t>
  </si>
  <si>
    <t>LBR</t>
  </si>
  <si>
    <t>430</t>
  </si>
  <si>
    <t>LRD</t>
  </si>
  <si>
    <t>Dollar du Libéria</t>
  </si>
  <si>
    <r>
      <rPr>
        <sz val="10.5"/>
        <color theme="1"/>
        <rFont val="Calibri"/>
        <family val="2"/>
      </rPr>
      <t>RUB</t>
    </r>
  </si>
  <si>
    <r>
      <rPr>
        <sz val="10.5"/>
        <color theme="1"/>
        <rFont val="Calibri"/>
        <family val="2"/>
      </rPr>
      <t>Rouble russe</t>
    </r>
  </si>
  <si>
    <t>Libye</t>
  </si>
  <si>
    <t>LY</t>
  </si>
  <si>
    <t>LBY</t>
  </si>
  <si>
    <t>434</t>
  </si>
  <si>
    <t>LYD</t>
  </si>
  <si>
    <t>Dinar libyen</t>
  </si>
  <si>
    <r>
      <rPr>
        <sz val="10.5"/>
        <color theme="1"/>
        <rFont val="Calibri"/>
        <family val="2"/>
      </rPr>
      <t>RWF</t>
    </r>
  </si>
  <si>
    <r>
      <rPr>
        <sz val="10.5"/>
        <color theme="1"/>
        <rFont val="Calibri"/>
        <family val="2"/>
      </rPr>
      <t>Franc rwandais</t>
    </r>
  </si>
  <si>
    <t>Liechtenstein</t>
  </si>
  <si>
    <t>LI</t>
  </si>
  <si>
    <t>LIE</t>
  </si>
  <si>
    <t>438</t>
  </si>
  <si>
    <t>CHF</t>
  </si>
  <si>
    <t>Franc suisse</t>
  </si>
  <si>
    <r>
      <rPr>
        <sz val="10.5"/>
        <color theme="1"/>
        <rFont val="Calibri"/>
        <family val="2"/>
      </rPr>
      <t>SAR</t>
    </r>
  </si>
  <si>
    <r>
      <rPr>
        <sz val="10.5"/>
        <color theme="1"/>
        <rFont val="Calibri"/>
        <family val="2"/>
      </rPr>
      <t>Rial saoudite</t>
    </r>
  </si>
  <si>
    <t>Lituanie</t>
  </si>
  <si>
    <t>LT</t>
  </si>
  <si>
    <t>LTU</t>
  </si>
  <si>
    <t>440</t>
  </si>
  <si>
    <r>
      <rPr>
        <sz val="10.5"/>
        <color theme="1"/>
        <rFont val="Calibri"/>
        <family val="2"/>
      </rPr>
      <t>SBD</t>
    </r>
  </si>
  <si>
    <r>
      <rPr>
        <sz val="10.5"/>
        <color theme="1"/>
        <rFont val="Calibri"/>
        <family val="2"/>
      </rPr>
      <t>Dollar des Îles Salomon</t>
    </r>
  </si>
  <si>
    <t>Luxembourg</t>
  </si>
  <si>
    <t>LU</t>
  </si>
  <si>
    <t>LUX</t>
  </si>
  <si>
    <t>442</t>
  </si>
  <si>
    <r>
      <rPr>
        <sz val="10.5"/>
        <color theme="1"/>
        <rFont val="Calibri"/>
        <family val="2"/>
      </rPr>
      <t>SCR</t>
    </r>
  </si>
  <si>
    <r>
      <rPr>
        <sz val="10.5"/>
        <color theme="1"/>
        <rFont val="Calibri"/>
        <family val="2"/>
      </rPr>
      <t>Roupie seychelloise</t>
    </r>
  </si>
  <si>
    <t>Macao</t>
  </si>
  <si>
    <t>MO</t>
  </si>
  <si>
    <t>MAC</t>
  </si>
  <si>
    <t>446</t>
  </si>
  <si>
    <t>MOP</t>
  </si>
  <si>
    <t>Patca de Macao</t>
  </si>
  <si>
    <r>
      <rPr>
        <sz val="10.5"/>
        <color theme="1"/>
        <rFont val="Calibri"/>
        <family val="2"/>
      </rPr>
      <t>SDG</t>
    </r>
  </si>
  <si>
    <r>
      <rPr>
        <sz val="10.5"/>
        <color theme="1"/>
        <rFont val="Calibri"/>
        <family val="2"/>
      </rPr>
      <t>Livre soudanaise</t>
    </r>
  </si>
  <si>
    <t>Macédoine</t>
  </si>
  <si>
    <t>MK</t>
  </si>
  <si>
    <t>MKD</t>
  </si>
  <si>
    <t>807</t>
  </si>
  <si>
    <t>Denar macédonien</t>
  </si>
  <si>
    <r>
      <rPr>
        <sz val="10.5"/>
        <color theme="1"/>
        <rFont val="Calibri"/>
        <family val="2"/>
      </rPr>
      <t>SEK</t>
    </r>
  </si>
  <si>
    <r>
      <rPr>
        <sz val="10.5"/>
        <color theme="1"/>
        <rFont val="Calibri"/>
        <family val="2"/>
      </rPr>
      <t>Couronne suédoise</t>
    </r>
  </si>
  <si>
    <t>Madagascar</t>
  </si>
  <si>
    <t>MG</t>
  </si>
  <si>
    <t>MDG</t>
  </si>
  <si>
    <t>450</t>
  </si>
  <si>
    <t>MGA</t>
  </si>
  <si>
    <t>Ariary malgache</t>
  </si>
  <si>
    <r>
      <rPr>
        <sz val="10.5"/>
        <color theme="1"/>
        <rFont val="Calibri"/>
        <family val="2"/>
      </rPr>
      <t>SGD</t>
    </r>
  </si>
  <si>
    <r>
      <rPr>
        <sz val="10.5"/>
        <color theme="1"/>
        <rFont val="Calibri"/>
        <family val="2"/>
      </rPr>
      <t>Dollar de Singapour</t>
    </r>
  </si>
  <si>
    <t>Malaisie</t>
  </si>
  <si>
    <t>MY</t>
  </si>
  <si>
    <t>MYS</t>
  </si>
  <si>
    <t>458</t>
  </si>
  <si>
    <t>MYR</t>
  </si>
  <si>
    <t>Ringgit malais</t>
  </si>
  <si>
    <r>
      <rPr>
        <sz val="10.5"/>
        <color theme="1"/>
        <rFont val="Calibri"/>
        <family val="2"/>
      </rPr>
      <t>SHP</t>
    </r>
  </si>
  <si>
    <r>
      <rPr>
        <sz val="10.5"/>
        <color theme="1"/>
        <rFont val="Calibri"/>
        <family val="2"/>
      </rPr>
      <t>Livre de Saint Hélène</t>
    </r>
  </si>
  <si>
    <t>Malawi</t>
  </si>
  <si>
    <t>MW</t>
  </si>
  <si>
    <t>MWI</t>
  </si>
  <si>
    <t>454</t>
  </si>
  <si>
    <t>MWK</t>
  </si>
  <si>
    <t>Kwacha du Malawi</t>
  </si>
  <si>
    <r>
      <rPr>
        <sz val="10.5"/>
        <color theme="1"/>
        <rFont val="Calibri"/>
        <family val="2"/>
      </rPr>
      <t>SLL</t>
    </r>
  </si>
  <si>
    <r>
      <rPr>
        <sz val="10.5"/>
        <color theme="1"/>
        <rFont val="Calibri"/>
        <family val="2"/>
      </rPr>
      <t>Leone sierra-léonaise</t>
    </r>
  </si>
  <si>
    <t>Maldives</t>
  </si>
  <si>
    <t>MV</t>
  </si>
  <si>
    <t>MDV</t>
  </si>
  <si>
    <t>462</t>
  </si>
  <si>
    <t>MVR</t>
  </si>
  <si>
    <t>Rufiyaa des Maldives</t>
  </si>
  <si>
    <r>
      <rPr>
        <sz val="10.5"/>
        <color theme="1"/>
        <rFont val="Calibri"/>
        <family val="2"/>
      </rPr>
      <t>SOS</t>
    </r>
  </si>
  <si>
    <t>Shilling somalien</t>
  </si>
  <si>
    <t>Mali</t>
  </si>
  <si>
    <t>ML</t>
  </si>
  <si>
    <t>MLI</t>
  </si>
  <si>
    <t>466</t>
  </si>
  <si>
    <r>
      <rPr>
        <sz val="10.5"/>
        <color theme="1"/>
        <rFont val="Calibri"/>
        <family val="2"/>
      </rPr>
      <t>SRD</t>
    </r>
  </si>
  <si>
    <r>
      <rPr>
        <sz val="10.5"/>
        <color theme="1"/>
        <rFont val="Calibri"/>
        <family val="2"/>
      </rPr>
      <t>Dollar du Suriname</t>
    </r>
  </si>
  <si>
    <t>Malouines</t>
  </si>
  <si>
    <t>FK</t>
  </si>
  <si>
    <t>FLK</t>
  </si>
  <si>
    <t>238</t>
  </si>
  <si>
    <t>FKP</t>
  </si>
  <si>
    <t>Livre des Malouines</t>
  </si>
  <si>
    <r>
      <rPr>
        <sz val="10.5"/>
        <color theme="1"/>
        <rFont val="Calibri"/>
        <family val="2"/>
      </rPr>
      <t>SSP</t>
    </r>
  </si>
  <si>
    <r>
      <rPr>
        <sz val="10.5"/>
        <color theme="1"/>
        <rFont val="Calibri"/>
        <family val="2"/>
      </rPr>
      <t>Livre sud-soudanaise</t>
    </r>
  </si>
  <si>
    <t>Malte</t>
  </si>
  <si>
    <t>MT</t>
  </si>
  <si>
    <t>MLT</t>
  </si>
  <si>
    <t>470</t>
  </si>
  <si>
    <r>
      <rPr>
        <sz val="10.5"/>
        <color theme="1"/>
        <rFont val="Calibri"/>
        <family val="2"/>
      </rPr>
      <t>STD</t>
    </r>
  </si>
  <si>
    <r>
      <rPr>
        <sz val="10.5"/>
        <color theme="1"/>
        <rFont val="Calibri"/>
        <family val="2"/>
      </rPr>
      <t>Dobra de Sao Tomé-et-Principe</t>
    </r>
  </si>
  <si>
    <t>Maroc</t>
  </si>
  <si>
    <t>MA</t>
  </si>
  <si>
    <t>MAR</t>
  </si>
  <si>
    <t>504</t>
  </si>
  <si>
    <t>MAD</t>
  </si>
  <si>
    <t>Dirham marocain</t>
  </si>
  <si>
    <r>
      <rPr>
        <sz val="10.5"/>
        <color theme="1"/>
        <rFont val="Calibri"/>
        <family val="2"/>
      </rPr>
      <t>SYP</t>
    </r>
  </si>
  <si>
    <r>
      <rPr>
        <sz val="10.5"/>
        <color theme="1"/>
        <rFont val="Calibri"/>
        <family val="2"/>
      </rPr>
      <t>Livre syrienne</t>
    </r>
  </si>
  <si>
    <t>Martinique</t>
  </si>
  <si>
    <t>MQ</t>
  </si>
  <si>
    <t>MTQ</t>
  </si>
  <si>
    <t>474</t>
  </si>
  <si>
    <r>
      <rPr>
        <sz val="10.5"/>
        <color theme="1"/>
        <rFont val="Calibri"/>
        <family val="2"/>
      </rPr>
      <t>SZL</t>
    </r>
  </si>
  <si>
    <r>
      <rPr>
        <sz val="10.5"/>
        <color theme="1"/>
        <rFont val="Calibri"/>
        <family val="2"/>
      </rPr>
      <t>Lilangeni swazi</t>
    </r>
  </si>
  <si>
    <t>Maurice</t>
  </si>
  <si>
    <t>MU</t>
  </si>
  <si>
    <t>MUS</t>
  </si>
  <si>
    <t>480</t>
  </si>
  <si>
    <t>MUR</t>
  </si>
  <si>
    <t>Roupie mauricienne</t>
  </si>
  <si>
    <r>
      <rPr>
        <sz val="10.5"/>
        <color theme="1"/>
        <rFont val="Calibri"/>
        <family val="2"/>
      </rPr>
      <t>THB</t>
    </r>
  </si>
  <si>
    <r>
      <rPr>
        <sz val="10.5"/>
        <color theme="1"/>
        <rFont val="Calibri"/>
        <family val="2"/>
      </rPr>
      <t>Baht thaïlandais</t>
    </r>
  </si>
  <si>
    <t>Mauritanie</t>
  </si>
  <si>
    <t>MR</t>
  </si>
  <si>
    <t>MRT</t>
  </si>
  <si>
    <t>478</t>
  </si>
  <si>
    <t>MRO</t>
  </si>
  <si>
    <t>Ouguiya mauritanien</t>
  </si>
  <si>
    <r>
      <rPr>
        <sz val="10.5"/>
        <color theme="1"/>
        <rFont val="Calibri"/>
        <family val="2"/>
      </rPr>
      <t>TJS</t>
    </r>
  </si>
  <si>
    <t>Tadjikistan</t>
  </si>
  <si>
    <t>Mayotte</t>
  </si>
  <si>
    <t>YT</t>
  </si>
  <si>
    <t>MYT</t>
  </si>
  <si>
    <t>175</t>
  </si>
  <si>
    <r>
      <rPr>
        <sz val="10.5"/>
        <color theme="1"/>
        <rFont val="Calibri"/>
        <family val="2"/>
      </rPr>
      <t>TMT</t>
    </r>
  </si>
  <si>
    <r>
      <rPr>
        <sz val="10.5"/>
        <color theme="1"/>
        <rFont val="Calibri"/>
        <family val="2"/>
      </rPr>
      <t>Nouveau manat turkmène</t>
    </r>
  </si>
  <si>
    <t>Mexique</t>
  </si>
  <si>
    <t>MX</t>
  </si>
  <si>
    <t>MEX</t>
  </si>
  <si>
    <t>484</t>
  </si>
  <si>
    <t>MXN</t>
  </si>
  <si>
    <t>Peso mexicain</t>
  </si>
  <si>
    <r>
      <rPr>
        <sz val="10.5"/>
        <color theme="1"/>
        <rFont val="Calibri"/>
        <family val="2"/>
      </rPr>
      <t>TND</t>
    </r>
  </si>
  <si>
    <r>
      <rPr>
        <sz val="10.5"/>
        <color theme="1"/>
        <rFont val="Calibri"/>
        <family val="2"/>
      </rPr>
      <t>Tunisie</t>
    </r>
  </si>
  <si>
    <t>Micronésie</t>
  </si>
  <si>
    <t>FM</t>
  </si>
  <si>
    <t>FSM</t>
  </si>
  <si>
    <t>583</t>
  </si>
  <si>
    <r>
      <rPr>
        <sz val="10.5"/>
        <color theme="1"/>
        <rFont val="Calibri"/>
        <family val="2"/>
      </rPr>
      <t>TOP</t>
    </r>
  </si>
  <si>
    <r>
      <rPr>
        <sz val="10.5"/>
        <color theme="1"/>
        <rFont val="Calibri"/>
        <family val="2"/>
      </rPr>
      <t>Pa’anga des Îles Tonga</t>
    </r>
  </si>
  <si>
    <t>Moldova</t>
  </si>
  <si>
    <t>MD</t>
  </si>
  <si>
    <t>MDA</t>
  </si>
  <si>
    <t>498</t>
  </si>
  <si>
    <t>MDL</t>
  </si>
  <si>
    <t>Leu moldave</t>
  </si>
  <si>
    <r>
      <rPr>
        <sz val="10.5"/>
        <color theme="1"/>
        <rFont val="Calibri"/>
        <family val="2"/>
      </rPr>
      <t>TRY</t>
    </r>
  </si>
  <si>
    <r>
      <rPr>
        <sz val="10.5"/>
        <color theme="1"/>
        <rFont val="Calibri"/>
        <family val="2"/>
      </rPr>
      <t>Lire turque</t>
    </r>
  </si>
  <si>
    <t>Monaco</t>
  </si>
  <si>
    <t>MC</t>
  </si>
  <si>
    <t>MCO</t>
  </si>
  <si>
    <t>492</t>
  </si>
  <si>
    <r>
      <rPr>
        <sz val="10.5"/>
        <color theme="1"/>
        <rFont val="Calibri"/>
        <family val="2"/>
      </rPr>
      <t>TTD</t>
    </r>
  </si>
  <si>
    <r>
      <rPr>
        <sz val="10.5"/>
        <color theme="1"/>
        <rFont val="Calibri"/>
        <family val="2"/>
      </rPr>
      <t>Dollar de Trinité-et-Tobago</t>
    </r>
  </si>
  <si>
    <t>Mongolie</t>
  </si>
  <si>
    <t>MN</t>
  </si>
  <si>
    <t>MNG</t>
  </si>
  <si>
    <t>496</t>
  </si>
  <si>
    <t>MNT</t>
  </si>
  <si>
    <t>Tugrik mongole</t>
  </si>
  <si>
    <r>
      <rPr>
        <sz val="10.5"/>
        <color theme="1"/>
        <rFont val="Calibri"/>
        <family val="2"/>
      </rPr>
      <t>TVD</t>
    </r>
  </si>
  <si>
    <r>
      <rPr>
        <sz val="10.5"/>
        <color theme="1"/>
        <rFont val="Calibri"/>
        <family val="2"/>
      </rPr>
      <t>Dollar de Tuvalu</t>
    </r>
  </si>
  <si>
    <t>Monténégro</t>
  </si>
  <si>
    <t>ME</t>
  </si>
  <si>
    <t>MNE</t>
  </si>
  <si>
    <t>499</t>
  </si>
  <si>
    <r>
      <rPr>
        <sz val="10.5"/>
        <color theme="1"/>
        <rFont val="Calibri"/>
        <family val="2"/>
      </rPr>
      <t>TWD</t>
    </r>
  </si>
  <si>
    <r>
      <rPr>
        <sz val="10.5"/>
        <color theme="1"/>
        <rFont val="Calibri"/>
        <family val="2"/>
      </rPr>
      <t>Nouveau dollar taïwanais</t>
    </r>
  </si>
  <si>
    <t>Montserrat</t>
  </si>
  <si>
    <t>MS</t>
  </si>
  <si>
    <t>MSR</t>
  </si>
  <si>
    <t>500</t>
  </si>
  <si>
    <r>
      <rPr>
        <sz val="10.5"/>
        <color theme="1"/>
        <rFont val="Calibri"/>
        <family val="2"/>
      </rPr>
      <t>TZS</t>
    </r>
  </si>
  <si>
    <r>
      <rPr>
        <sz val="10.5"/>
        <color theme="1"/>
        <rFont val="Calibri"/>
        <family val="2"/>
      </rPr>
      <t>Shilling tanzanien</t>
    </r>
  </si>
  <si>
    <t>Mozambique</t>
  </si>
  <si>
    <t>MZ</t>
  </si>
  <si>
    <t>MOZ</t>
  </si>
  <si>
    <t>508</t>
  </si>
  <si>
    <t>MZN</t>
  </si>
  <si>
    <t>Metical mozambicain</t>
  </si>
  <si>
    <r>
      <rPr>
        <sz val="10.5"/>
        <color theme="1"/>
        <rFont val="Calibri"/>
        <family val="2"/>
      </rPr>
      <t>UAH</t>
    </r>
  </si>
  <si>
    <r>
      <rPr>
        <sz val="10.5"/>
        <color theme="1"/>
        <rFont val="Calibri"/>
        <family val="2"/>
      </rPr>
      <t>Hryvnia ukrainien</t>
    </r>
  </si>
  <si>
    <t>Myanmar</t>
  </si>
  <si>
    <t>MM</t>
  </si>
  <si>
    <t>MMR</t>
  </si>
  <si>
    <t>104</t>
  </si>
  <si>
    <t>MMK</t>
  </si>
  <si>
    <t>Kyat birman</t>
  </si>
  <si>
    <r>
      <rPr>
        <sz val="10.5"/>
        <color theme="1"/>
        <rFont val="Calibri"/>
        <family val="2"/>
      </rPr>
      <t>UGX</t>
    </r>
  </si>
  <si>
    <r>
      <rPr>
        <sz val="10.5"/>
        <color theme="1"/>
        <rFont val="Calibri"/>
        <family val="2"/>
      </rPr>
      <t>Shilling ougandais</t>
    </r>
  </si>
  <si>
    <t>Namibie</t>
  </si>
  <si>
    <t>NAM</t>
  </si>
  <si>
    <t>516</t>
  </si>
  <si>
    <t>NAD</t>
  </si>
  <si>
    <t>Dollar namibien</t>
  </si>
  <si>
    <r>
      <rPr>
        <sz val="10.5"/>
        <color theme="1"/>
        <rFont val="Calibri"/>
        <family val="2"/>
      </rPr>
      <t>USD</t>
    </r>
  </si>
  <si>
    <r>
      <rPr>
        <sz val="10.5"/>
        <color theme="1"/>
        <rFont val="Calibri"/>
        <family val="2"/>
      </rPr>
      <t>Dollar des États-Unis</t>
    </r>
  </si>
  <si>
    <t>Nauru</t>
  </si>
  <si>
    <t>NR</t>
  </si>
  <si>
    <t>NRU</t>
  </si>
  <si>
    <t>520</t>
  </si>
  <si>
    <t>Népal</t>
  </si>
  <si>
    <t>NP</t>
  </si>
  <si>
    <t>NPL</t>
  </si>
  <si>
    <t>524</t>
  </si>
  <si>
    <t>NPR</t>
  </si>
  <si>
    <t>Roupie népalaise</t>
  </si>
  <si>
    <r>
      <rPr>
        <sz val="10.5"/>
        <color theme="1"/>
        <rFont val="Calibri"/>
        <family val="2"/>
      </rPr>
      <t>UYU</t>
    </r>
  </si>
  <si>
    <r>
      <rPr>
        <sz val="10.5"/>
        <color theme="1"/>
        <rFont val="Calibri"/>
        <family val="2"/>
      </rPr>
      <t xml:space="preserve">Peso uruguayen </t>
    </r>
  </si>
  <si>
    <t>Nicaragua</t>
  </si>
  <si>
    <t>NI</t>
  </si>
  <si>
    <t>NIC</t>
  </si>
  <si>
    <t>558</t>
  </si>
  <si>
    <t>NIO</t>
  </si>
  <si>
    <t xml:space="preserve">Cordoba oro nicaraguayen </t>
  </si>
  <si>
    <r>
      <rPr>
        <sz val="10.5"/>
        <color theme="1"/>
        <rFont val="Calibri"/>
        <family val="2"/>
      </rPr>
      <t>UZS</t>
    </r>
  </si>
  <si>
    <t>Sum ouzbèque</t>
  </si>
  <si>
    <t>Niger</t>
  </si>
  <si>
    <t>NE</t>
  </si>
  <si>
    <t>NER</t>
  </si>
  <si>
    <t>562</t>
  </si>
  <si>
    <r>
      <rPr>
        <sz val="10.5"/>
        <color theme="1"/>
        <rFont val="Calibri"/>
        <family val="2"/>
      </rPr>
      <t>VEF</t>
    </r>
  </si>
  <si>
    <t>Bolivar fuerte vénézuélien</t>
  </si>
  <si>
    <t>Nigeria</t>
  </si>
  <si>
    <t>NG</t>
  </si>
  <si>
    <t>NGA</t>
  </si>
  <si>
    <t>566</t>
  </si>
  <si>
    <t>NGN</t>
  </si>
  <si>
    <t>Naira  nigérian</t>
  </si>
  <si>
    <r>
      <rPr>
        <sz val="10.5"/>
        <color theme="1"/>
        <rFont val="Calibri"/>
        <family val="2"/>
      </rPr>
      <t>VND</t>
    </r>
  </si>
  <si>
    <r>
      <rPr>
        <sz val="10.5"/>
        <color theme="1"/>
        <rFont val="Calibri"/>
        <family val="2"/>
      </rPr>
      <t>Dong vietnamien</t>
    </r>
  </si>
  <si>
    <t>Niue</t>
  </si>
  <si>
    <t>NU</t>
  </si>
  <si>
    <t>NIU</t>
  </si>
  <si>
    <t>570</t>
  </si>
  <si>
    <r>
      <rPr>
        <sz val="10.5"/>
        <color theme="1"/>
        <rFont val="Calibri"/>
        <family val="2"/>
      </rPr>
      <t>VUV</t>
    </r>
  </si>
  <si>
    <r>
      <rPr>
        <sz val="10.5"/>
        <color theme="1"/>
        <rFont val="Calibri"/>
        <family val="2"/>
      </rPr>
      <t>Vatu de Vanuatu</t>
    </r>
  </si>
  <si>
    <t>Norvège</t>
  </si>
  <si>
    <t>NO</t>
  </si>
  <si>
    <t>NOR</t>
  </si>
  <si>
    <t>578</t>
  </si>
  <si>
    <t>NOK</t>
  </si>
  <si>
    <t>Couronne norvégienne</t>
  </si>
  <si>
    <r>
      <rPr>
        <sz val="10.5"/>
        <color theme="1"/>
        <rFont val="Calibri"/>
        <family val="2"/>
      </rPr>
      <t>WST</t>
    </r>
  </si>
  <si>
    <r>
      <rPr>
        <sz val="10.5"/>
        <color theme="1"/>
        <rFont val="Calibri"/>
        <family val="2"/>
      </rPr>
      <t>Tala de Samoa</t>
    </r>
  </si>
  <si>
    <t>Nouvelle Calédonie</t>
  </si>
  <si>
    <t>NC</t>
  </si>
  <si>
    <t>NCL</t>
  </si>
  <si>
    <t>540</t>
  </si>
  <si>
    <r>
      <rPr>
        <sz val="10.5"/>
        <color theme="1"/>
        <rFont val="Calibri"/>
        <family val="2"/>
      </rPr>
      <t>XAF</t>
    </r>
  </si>
  <si>
    <r>
      <rPr>
        <sz val="10.5"/>
        <color theme="1"/>
        <rFont val="Calibri"/>
        <family val="2"/>
      </rPr>
      <t>Franc CFA d’Afrique centrale</t>
    </r>
  </si>
  <si>
    <t>Nouvelle-Zélande</t>
  </si>
  <si>
    <t>NZ</t>
  </si>
  <si>
    <t>NZL</t>
  </si>
  <si>
    <t>554</t>
  </si>
  <si>
    <t>NZD</t>
  </si>
  <si>
    <t>Dollar néo-zélandaise</t>
  </si>
  <si>
    <r>
      <rPr>
        <sz val="10.5"/>
        <color theme="1"/>
        <rFont val="Calibri"/>
        <family val="2"/>
      </rPr>
      <t>XCD</t>
    </r>
  </si>
  <si>
    <r>
      <rPr>
        <sz val="10.5"/>
        <color theme="1"/>
        <rFont val="Calibri"/>
        <family val="2"/>
      </rPr>
      <t>Dollar des Caraïbes orientales</t>
    </r>
  </si>
  <si>
    <t>Oman</t>
  </si>
  <si>
    <t>OM</t>
  </si>
  <si>
    <t>OMN</t>
  </si>
  <si>
    <t>512</t>
  </si>
  <si>
    <t>OMR</t>
  </si>
  <si>
    <t>Rial omani</t>
  </si>
  <si>
    <r>
      <rPr>
        <sz val="10.5"/>
        <color theme="1"/>
        <rFont val="Calibri"/>
        <family val="2"/>
      </rPr>
      <t>XOF</t>
    </r>
  </si>
  <si>
    <r>
      <rPr>
        <sz val="10.5"/>
        <color theme="1"/>
        <rFont val="Calibri"/>
        <family val="2"/>
      </rPr>
      <t>Franc CFA d’Afrique de l’Ouest</t>
    </r>
  </si>
  <si>
    <t>Ouganda</t>
  </si>
  <si>
    <t>UG</t>
  </si>
  <si>
    <t>UGA</t>
  </si>
  <si>
    <t>800</t>
  </si>
  <si>
    <t>UGX</t>
  </si>
  <si>
    <t>Shilling ougandais</t>
  </si>
  <si>
    <r>
      <rPr>
        <sz val="10.5"/>
        <color theme="1"/>
        <rFont val="Calibri"/>
        <family val="2"/>
      </rPr>
      <t>YER</t>
    </r>
  </si>
  <si>
    <r>
      <rPr>
        <sz val="10.5"/>
        <color theme="1"/>
        <rFont val="Calibri"/>
        <family val="2"/>
      </rPr>
      <t>Rial yéménite</t>
    </r>
  </si>
  <si>
    <t>Ouzbékistan</t>
  </si>
  <si>
    <t>UZ</t>
  </si>
  <si>
    <t>UZB</t>
  </si>
  <si>
    <t>860</t>
  </si>
  <si>
    <t>UZS</t>
  </si>
  <si>
    <r>
      <rPr>
        <sz val="10.5"/>
        <color theme="1"/>
        <rFont val="Calibri"/>
        <family val="2"/>
      </rPr>
      <t>ZAR</t>
    </r>
  </si>
  <si>
    <r>
      <rPr>
        <sz val="10.5"/>
        <color theme="1"/>
        <rFont val="Calibri"/>
        <family val="2"/>
      </rPr>
      <t>Rand sud-africain</t>
    </r>
  </si>
  <si>
    <t>Pakistan</t>
  </si>
  <si>
    <t>PK</t>
  </si>
  <si>
    <t>PAK</t>
  </si>
  <si>
    <t>586</t>
  </si>
  <si>
    <t>PKR</t>
  </si>
  <si>
    <t>Roupie pakistanaise</t>
  </si>
  <si>
    <r>
      <rPr>
        <sz val="10.5"/>
        <color theme="1"/>
        <rFont val="Calibri"/>
        <family val="2"/>
      </rPr>
      <t>ZMW</t>
    </r>
  </si>
  <si>
    <r>
      <rPr>
        <sz val="10.5"/>
        <color theme="1"/>
        <rFont val="Calibri"/>
        <family val="2"/>
      </rPr>
      <t>Kwacha zambien</t>
    </r>
  </si>
  <si>
    <t>Palau</t>
  </si>
  <si>
    <t>PW</t>
  </si>
  <si>
    <t>PLW</t>
  </si>
  <si>
    <t>585</t>
  </si>
  <si>
    <t>Panama</t>
  </si>
  <si>
    <t>PA</t>
  </si>
  <si>
    <t>PAN</t>
  </si>
  <si>
    <t>591</t>
  </si>
  <si>
    <t>PAB</t>
  </si>
  <si>
    <t>Papouasie-Nouvelle-Guinée</t>
  </si>
  <si>
    <t>PG</t>
  </si>
  <si>
    <t>PNG</t>
  </si>
  <si>
    <t>598</t>
  </si>
  <si>
    <t>PGK</t>
  </si>
  <si>
    <t>Paraguay</t>
  </si>
  <si>
    <t>PY</t>
  </si>
  <si>
    <t>PRY</t>
  </si>
  <si>
    <t>600</t>
  </si>
  <si>
    <t>PYG</t>
  </si>
  <si>
    <t>Guarani paraguayen</t>
  </si>
  <si>
    <t>Pays-Bas</t>
  </si>
  <si>
    <t>NL</t>
  </si>
  <si>
    <t>NLD</t>
  </si>
  <si>
    <t>528</t>
  </si>
  <si>
    <t>Pérou</t>
  </si>
  <si>
    <t>PE</t>
  </si>
  <si>
    <t>PER</t>
  </si>
  <si>
    <t>604</t>
  </si>
  <si>
    <t>PEN</t>
  </si>
  <si>
    <t>Sol péruvien</t>
  </si>
  <si>
    <t>Philippines</t>
  </si>
  <si>
    <t>PH</t>
  </si>
  <si>
    <t>PHL</t>
  </si>
  <si>
    <t>608</t>
  </si>
  <si>
    <t>PHP</t>
  </si>
  <si>
    <t>Peso philippin</t>
  </si>
  <si>
    <t>Pitcairn</t>
  </si>
  <si>
    <t>PN</t>
  </si>
  <si>
    <t>PCN</t>
  </si>
  <si>
    <t>612</t>
  </si>
  <si>
    <t>Pologne</t>
  </si>
  <si>
    <t>PL</t>
  </si>
  <si>
    <t>POL</t>
  </si>
  <si>
    <t>616</t>
  </si>
  <si>
    <t>PLN</t>
  </si>
  <si>
    <t>Zloty polonais</t>
  </si>
  <si>
    <t>Polynésie française</t>
  </si>
  <si>
    <t>PF</t>
  </si>
  <si>
    <t>PYF</t>
  </si>
  <si>
    <t>258</t>
  </si>
  <si>
    <t>Porto Rico</t>
  </si>
  <si>
    <t>PR</t>
  </si>
  <si>
    <t>PRI</t>
  </si>
  <si>
    <t>630</t>
  </si>
  <si>
    <t>Portugal</t>
  </si>
  <si>
    <t>PT</t>
  </si>
  <si>
    <t>PRT</t>
  </si>
  <si>
    <t>620</t>
  </si>
  <si>
    <t>Qatar</t>
  </si>
  <si>
    <t>QA</t>
  </si>
  <si>
    <t>QAT</t>
  </si>
  <si>
    <t>634</t>
  </si>
  <si>
    <t>QAR</t>
  </si>
  <si>
    <t>Rial du Qatar</t>
  </si>
  <si>
    <t>République centrafricaine</t>
  </si>
  <si>
    <t>CF</t>
  </si>
  <si>
    <t>CAF</t>
  </si>
  <si>
    <t>140</t>
  </si>
  <si>
    <t>République démocratique du Congo</t>
  </si>
  <si>
    <t>CD</t>
  </si>
  <si>
    <t>COD</t>
  </si>
  <si>
    <t>180</t>
  </si>
  <si>
    <t>CDF</t>
  </si>
  <si>
    <t>Franc congolais</t>
  </si>
  <si>
    <t>République dominicaine</t>
  </si>
  <si>
    <t>DO</t>
  </si>
  <si>
    <t>DOM</t>
  </si>
  <si>
    <t>214</t>
  </si>
  <si>
    <t>DOP</t>
  </si>
  <si>
    <t>Peso dominicain</t>
  </si>
  <si>
    <t>République du Congo</t>
  </si>
  <si>
    <t>CG</t>
  </si>
  <si>
    <t>COG</t>
  </si>
  <si>
    <t>178</t>
  </si>
  <si>
    <t>République kirghize</t>
  </si>
  <si>
    <t>KG</t>
  </si>
  <si>
    <t>KGZ</t>
  </si>
  <si>
    <t>417</t>
  </si>
  <si>
    <t>KGS</t>
  </si>
  <si>
    <t>Sum kirghize</t>
  </si>
  <si>
    <t>République tchèque</t>
  </si>
  <si>
    <t>CZ</t>
  </si>
  <si>
    <t>CZE</t>
  </si>
  <si>
    <t>203</t>
  </si>
  <si>
    <t>CZK</t>
  </si>
  <si>
    <t>Couronne tchèque</t>
  </si>
  <si>
    <t>Réunion</t>
  </si>
  <si>
    <t>RE</t>
  </si>
  <si>
    <t>REU</t>
  </si>
  <si>
    <t>638</t>
  </si>
  <si>
    <t>Roumanie</t>
  </si>
  <si>
    <t>RO</t>
  </si>
  <si>
    <t>ROU</t>
  </si>
  <si>
    <t>642</t>
  </si>
  <si>
    <t>RON</t>
  </si>
  <si>
    <t>Leu roumain</t>
  </si>
  <si>
    <t>Royaume-Uni</t>
  </si>
  <si>
    <t>GB</t>
  </si>
  <si>
    <t>GBR</t>
  </si>
  <si>
    <t>826</t>
  </si>
  <si>
    <t>GBP</t>
  </si>
  <si>
    <t>Livre sterling</t>
  </si>
  <si>
    <t>RPD du Laos</t>
  </si>
  <si>
    <t>LA</t>
  </si>
  <si>
    <t>LAO</t>
  </si>
  <si>
    <t>418</t>
  </si>
  <si>
    <t>LAK</t>
  </si>
  <si>
    <t>Kip laotien</t>
  </si>
  <si>
    <t>Rwanda</t>
  </si>
  <si>
    <t>RW</t>
  </si>
  <si>
    <t>RWA</t>
  </si>
  <si>
    <t>646</t>
  </si>
  <si>
    <t>RWF</t>
  </si>
  <si>
    <t>Franc rwandais</t>
  </si>
  <si>
    <t>Sahara occidental</t>
  </si>
  <si>
    <t>EH</t>
  </si>
  <si>
    <t>ESH</t>
  </si>
  <si>
    <t>732</t>
  </si>
  <si>
    <t>Saint Hélène</t>
  </si>
  <si>
    <t>SH</t>
  </si>
  <si>
    <t>SHN</t>
  </si>
  <si>
    <t>654</t>
  </si>
  <si>
    <t>SHP</t>
  </si>
  <si>
    <t>Livre de Saint Hélène</t>
  </si>
  <si>
    <t>Saint Kitts et Nevis</t>
  </si>
  <si>
    <t>KN</t>
  </si>
  <si>
    <t>KNA</t>
  </si>
  <si>
    <t>659</t>
  </si>
  <si>
    <t>Saint Marin</t>
  </si>
  <si>
    <t>SM</t>
  </si>
  <si>
    <t>SMR</t>
  </si>
  <si>
    <t>674</t>
  </si>
  <si>
    <t>Saint Pierre et Miquelon</t>
  </si>
  <si>
    <t>PM</t>
  </si>
  <si>
    <t>SPM</t>
  </si>
  <si>
    <t>666</t>
  </si>
  <si>
    <t>Saint Vincent et les Grenadines</t>
  </si>
  <si>
    <t>VC</t>
  </si>
  <si>
    <t>VCT</t>
  </si>
  <si>
    <t>670</t>
  </si>
  <si>
    <t>Saint-Barthélemy</t>
  </si>
  <si>
    <t>BL</t>
  </si>
  <si>
    <t>BLM</t>
  </si>
  <si>
    <t>652</t>
  </si>
  <si>
    <t>Sainte Lucie</t>
  </si>
  <si>
    <t>LC</t>
  </si>
  <si>
    <t>LCA</t>
  </si>
  <si>
    <t>662</t>
  </si>
  <si>
    <t>Saint-Martin</t>
  </si>
  <si>
    <t>MF</t>
  </si>
  <si>
    <t>MAF</t>
  </si>
  <si>
    <t>663</t>
  </si>
  <si>
    <t>Salvador</t>
  </si>
  <si>
    <t>SV</t>
  </si>
  <si>
    <t>SLV</t>
  </si>
  <si>
    <t>222</t>
  </si>
  <si>
    <t>Samoa</t>
  </si>
  <si>
    <t>WS</t>
  </si>
  <si>
    <t>WSM</t>
  </si>
  <si>
    <t>882</t>
  </si>
  <si>
    <t>WST</t>
  </si>
  <si>
    <t>Tala de Samoa</t>
  </si>
  <si>
    <t>Samoa américaines</t>
  </si>
  <si>
    <t>AS</t>
  </si>
  <si>
    <t>ASM</t>
  </si>
  <si>
    <t>16</t>
  </si>
  <si>
    <t>Sao Tomé-et-Principe</t>
  </si>
  <si>
    <t>ST</t>
  </si>
  <si>
    <t>STP</t>
  </si>
  <si>
    <t>678</t>
  </si>
  <si>
    <t>STD</t>
  </si>
  <si>
    <t>Dobra de Sao Tomé-et-Principe</t>
  </si>
  <si>
    <t>Sénégal</t>
  </si>
  <si>
    <t>SN</t>
  </si>
  <si>
    <t>SEN</t>
  </si>
  <si>
    <t>686</t>
  </si>
  <si>
    <t>Serbie</t>
  </si>
  <si>
    <t>RS</t>
  </si>
  <si>
    <t>SRB</t>
  </si>
  <si>
    <t>688</t>
  </si>
  <si>
    <t>RSD</t>
  </si>
  <si>
    <t>Dinar serbe</t>
  </si>
  <si>
    <t>Seychelles</t>
  </si>
  <si>
    <t>SC</t>
  </si>
  <si>
    <t>SYC</t>
  </si>
  <si>
    <t>690</t>
  </si>
  <si>
    <t>SCR</t>
  </si>
  <si>
    <t>Roupie seychelloise</t>
  </si>
  <si>
    <t>Sierra Leone</t>
  </si>
  <si>
    <t>SL</t>
  </si>
  <si>
    <t>SLE</t>
  </si>
  <si>
    <t>694</t>
  </si>
  <si>
    <t>SLL</t>
  </si>
  <si>
    <t>Leone sierra-léonais</t>
  </si>
  <si>
    <t>Singapour</t>
  </si>
  <si>
    <t>SG</t>
  </si>
  <si>
    <t>SGP</t>
  </si>
  <si>
    <t>702</t>
  </si>
  <si>
    <t>SGD</t>
  </si>
  <si>
    <t>Dollar de Singapour</t>
  </si>
  <si>
    <t>Slovaquie</t>
  </si>
  <si>
    <t>SK</t>
  </si>
  <si>
    <t>SVK</t>
  </si>
  <si>
    <t>703</t>
  </si>
  <si>
    <t>Slovénie</t>
  </si>
  <si>
    <t>SI</t>
  </si>
  <si>
    <t>SVN</t>
  </si>
  <si>
    <t>705</t>
  </si>
  <si>
    <t>Somalie</t>
  </si>
  <si>
    <t>SO</t>
  </si>
  <si>
    <t>SOM</t>
  </si>
  <si>
    <t>706</t>
  </si>
  <si>
    <t>SOS</t>
  </si>
  <si>
    <t>Soudan</t>
  </si>
  <si>
    <t>SD</t>
  </si>
  <si>
    <t>SDN</t>
  </si>
  <si>
    <t>736</t>
  </si>
  <si>
    <t>SDG</t>
  </si>
  <si>
    <t>Livre soudanaise</t>
  </si>
  <si>
    <t>Soudan du Sud</t>
  </si>
  <si>
    <t>SS</t>
  </si>
  <si>
    <t>SSD</t>
  </si>
  <si>
    <t>728</t>
  </si>
  <si>
    <t>SSP</t>
  </si>
  <si>
    <t>Livre sud-soudanaise</t>
  </si>
  <si>
    <t>Sri Lanka</t>
  </si>
  <si>
    <t>LK</t>
  </si>
  <si>
    <t>LKA</t>
  </si>
  <si>
    <t>144</t>
  </si>
  <si>
    <t>LKR</t>
  </si>
  <si>
    <t>Roupie du Sri Lanka</t>
  </si>
  <si>
    <t>Suède</t>
  </si>
  <si>
    <t>SE</t>
  </si>
  <si>
    <t>SWE</t>
  </si>
  <si>
    <t>752</t>
  </si>
  <si>
    <t>SEK</t>
  </si>
  <si>
    <t>Couronne suédoise</t>
  </si>
  <si>
    <t>Suisse</t>
  </si>
  <si>
    <t>CH</t>
  </si>
  <si>
    <t>CHE</t>
  </si>
  <si>
    <t>756</t>
  </si>
  <si>
    <t>Suriname</t>
  </si>
  <si>
    <t>SR</t>
  </si>
  <si>
    <t>SUR</t>
  </si>
  <si>
    <t>740</t>
  </si>
  <si>
    <t>SRD</t>
  </si>
  <si>
    <t>Dollar du Suriname</t>
  </si>
  <si>
    <t>Syrie</t>
  </si>
  <si>
    <t>SY</t>
  </si>
  <si>
    <t>SYR</t>
  </si>
  <si>
    <t>760</t>
  </si>
  <si>
    <t>SYP</t>
  </si>
  <si>
    <t>Livre syrienne</t>
  </si>
  <si>
    <t>TJ</t>
  </si>
  <si>
    <t>TJK</t>
  </si>
  <si>
    <t>762</t>
  </si>
  <si>
    <t>TJS</t>
  </si>
  <si>
    <t>Somoni tadjik</t>
  </si>
  <si>
    <t>Taïwan</t>
  </si>
  <si>
    <t>TW</t>
  </si>
  <si>
    <t>TWN</t>
  </si>
  <si>
    <t>158</t>
  </si>
  <si>
    <t>TWD</t>
  </si>
  <si>
    <t>Nouveau dollar taïwanais</t>
  </si>
  <si>
    <t>Tanzanie</t>
  </si>
  <si>
    <t>TZ</t>
  </si>
  <si>
    <t>TZA</t>
  </si>
  <si>
    <t>834</t>
  </si>
  <si>
    <t>TZS</t>
  </si>
  <si>
    <t>Shilling tanzanien</t>
  </si>
  <si>
    <t>Tchad</t>
  </si>
  <si>
    <t>TD</t>
  </si>
  <si>
    <t>TCD</t>
  </si>
  <si>
    <t>148</t>
  </si>
  <si>
    <t>Territoire britannique de l’océan Indien</t>
  </si>
  <si>
    <t>IO</t>
  </si>
  <si>
    <t>IOT</t>
  </si>
  <si>
    <t>86</t>
  </si>
  <si>
    <t>Territoire palestinien</t>
  </si>
  <si>
    <t>PS</t>
  </si>
  <si>
    <t>PSE</t>
  </si>
  <si>
    <t>275</t>
  </si>
  <si>
    <t>Territoires français australs</t>
  </si>
  <si>
    <t>TF</t>
  </si>
  <si>
    <t>ATF</t>
  </si>
  <si>
    <t>260</t>
  </si>
  <si>
    <t>Thaïlande</t>
  </si>
  <si>
    <t>TH</t>
  </si>
  <si>
    <t>THA</t>
  </si>
  <si>
    <t>764</t>
  </si>
  <si>
    <t>THB</t>
  </si>
  <si>
    <t>Baht thaïlandais</t>
  </si>
  <si>
    <t>Timor-Leste</t>
  </si>
  <si>
    <t>TL</t>
  </si>
  <si>
    <t>TLS</t>
  </si>
  <si>
    <t>626</t>
  </si>
  <si>
    <t>Togo</t>
  </si>
  <si>
    <t>TG</t>
  </si>
  <si>
    <t>TGO</t>
  </si>
  <si>
    <t>768</t>
  </si>
  <si>
    <t>Tokelau</t>
  </si>
  <si>
    <t>TK</t>
  </si>
  <si>
    <t>TKL</t>
  </si>
  <si>
    <t>772</t>
  </si>
  <si>
    <t>Tonga</t>
  </si>
  <si>
    <t>TO</t>
  </si>
  <si>
    <t>TON</t>
  </si>
  <si>
    <t>776</t>
  </si>
  <si>
    <t>TOP</t>
  </si>
  <si>
    <t>Pa’anga des Îles Tonga</t>
  </si>
  <si>
    <t>Trinité-et-Tobago</t>
  </si>
  <si>
    <t>TT</t>
  </si>
  <si>
    <t>TTO</t>
  </si>
  <si>
    <t>780</t>
  </si>
  <si>
    <t>TTD</t>
  </si>
  <si>
    <t>Dollar de Trinité-et-Tobago</t>
  </si>
  <si>
    <t>Tunisie</t>
  </si>
  <si>
    <t>TN</t>
  </si>
  <si>
    <t>TUN</t>
  </si>
  <si>
    <t>788</t>
  </si>
  <si>
    <t>TND</t>
  </si>
  <si>
    <t>Dinar tunisien</t>
  </si>
  <si>
    <t>Turkménistan</t>
  </si>
  <si>
    <t>TKM</t>
  </si>
  <si>
    <t>795</t>
  </si>
  <si>
    <t>TMT</t>
  </si>
  <si>
    <t>Nouveau manat turkmène</t>
  </si>
  <si>
    <t>Turquie</t>
  </si>
  <si>
    <t>TR</t>
  </si>
  <si>
    <t>TUR</t>
  </si>
  <si>
    <t>792</t>
  </si>
  <si>
    <t>TRY</t>
  </si>
  <si>
    <t>Lire turque</t>
  </si>
  <si>
    <t>Tuvalu</t>
  </si>
  <si>
    <t>TV</t>
  </si>
  <si>
    <t>TUV</t>
  </si>
  <si>
    <t>798</t>
  </si>
  <si>
    <t>TVD</t>
  </si>
  <si>
    <t>Dollar de Tuvalu</t>
  </si>
  <si>
    <t>Ukraine</t>
  </si>
  <si>
    <t>UA</t>
  </si>
  <si>
    <t>UKR</t>
  </si>
  <si>
    <t>804</t>
  </si>
  <si>
    <t>UAH</t>
  </si>
  <si>
    <t>Hryvnia ukrainien</t>
  </si>
  <si>
    <t>Uruguay</t>
  </si>
  <si>
    <t>UY</t>
  </si>
  <si>
    <t>URY</t>
  </si>
  <si>
    <t>858</t>
  </si>
  <si>
    <t>UYU</t>
  </si>
  <si>
    <t>Peso uruguayen</t>
  </si>
  <si>
    <t>Vanuatu</t>
  </si>
  <si>
    <t>VU</t>
  </si>
  <si>
    <t>VUT</t>
  </si>
  <si>
    <t>548</t>
  </si>
  <si>
    <t>VUV</t>
  </si>
  <si>
    <t>Vatu de Vanuatu</t>
  </si>
  <si>
    <t>Vatican</t>
  </si>
  <si>
    <t>VA</t>
  </si>
  <si>
    <t>VAT</t>
  </si>
  <si>
    <t>336</t>
  </si>
  <si>
    <t>Venezuela</t>
  </si>
  <si>
    <t>VE</t>
  </si>
  <si>
    <t>VEN</t>
  </si>
  <si>
    <t>862</t>
  </si>
  <si>
    <t>VEF</t>
  </si>
  <si>
    <t>Vietnam</t>
  </si>
  <si>
    <t>VN</t>
  </si>
  <si>
    <t>VNM</t>
  </si>
  <si>
    <t>704</t>
  </si>
  <si>
    <t>VND</t>
  </si>
  <si>
    <t>Dong vietnamien</t>
  </si>
  <si>
    <t>Yémen</t>
  </si>
  <si>
    <t>YE</t>
  </si>
  <si>
    <t>YEM</t>
  </si>
  <si>
    <t>887</t>
  </si>
  <si>
    <t>YER</t>
  </si>
  <si>
    <t>Rial yéménite</t>
  </si>
  <si>
    <t>Zambie</t>
  </si>
  <si>
    <t>ZM</t>
  </si>
  <si>
    <t>ZMB</t>
  </si>
  <si>
    <t>894</t>
  </si>
  <si>
    <t>ZMW</t>
  </si>
  <si>
    <t>Kwacha zambien</t>
  </si>
  <si>
    <t>Zimbabwe</t>
  </si>
  <si>
    <t>ZW</t>
  </si>
  <si>
    <t>ZWE</t>
  </si>
  <si>
    <t>716</t>
  </si>
  <si>
    <t>Section 7.1</t>
  </si>
  <si>
    <t>Section 7.2</t>
  </si>
  <si>
    <t>Se référer à la section 6.2 du rapport 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</si>
</sst>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_-* #,##0.00\ _€_-;\-* #,##0.00\ _€_-;_-* &quot;-&quot;??\ _€_-;_-@_-"/>
    <numFmt numFmtId="165" formatCode="_-* #,##0.00_-;\-* #,##0.00_-;_-* &quot;-&quot;??_-;_-@_-"/>
    <numFmt numFmtId="166" formatCode="_ * #,##0.00_ ;_ * \-#,##0.00_ ;_ * &quot;-&quot;??_ ;_ @_ "/>
    <numFmt numFmtId="167" formatCode="_ * #,##0.0000_ ;_ * \-#,##0.0000_ ;_ * &quot;-&quot;??_ ;_ @_ "/>
    <numFmt numFmtId="168" formatCode="yyyy\-mm\-dd"/>
    <numFmt numFmtId="169" formatCode="_ * #,##0_ ;_ * \-#,##0_ ;_ * &quot;-&quot;??_ ;_ @_ "/>
    <numFmt numFmtId="170" formatCode="_-* #,##0_-;\-* #,##0_-;_-* &quot;-&quot;??_-;_-@_-"/>
    <numFmt numFmtId="171" formatCode="_ * #,##0.000_ ;_ * \-#,##0.000_ ;_ * &quot;-&quot;??_ ;_ @_ "/>
    <numFmt numFmtId="173" formatCode="_ * #,##0.0_ ;_ * \-#,##0.0_ ;_ * &quot;-&quot;??_ ;_ @_ "/>
    <numFmt numFmtId="176" formatCode="0.000"/>
    <numFmt numFmtId="177" formatCode="#,##0.00000_);\(#,##0.00000\)"/>
  </numFmts>
  <fonts count="93">
    <font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i/>
      <sz val="12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u/>
      <sz val="12"/>
      <color rgb="FF0070C0"/>
      <name val="Franklin Gothic Book"/>
      <family val="2"/>
    </font>
    <font>
      <b/>
      <u/>
      <sz val="12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rgb="FF0076AF"/>
      <name val="Franklin Gothic Book"/>
      <family val="2"/>
    </font>
    <font>
      <u/>
      <sz val="12"/>
      <color theme="10"/>
      <name val="Franklin Gothic Book"/>
      <family val="2"/>
    </font>
    <font>
      <b/>
      <u/>
      <sz val="12"/>
      <color theme="1"/>
      <name val="Franklin Gothic Book"/>
      <family val="2"/>
    </font>
    <font>
      <b/>
      <i/>
      <sz val="12"/>
      <color theme="1"/>
      <name val="Franklin Gothic Book"/>
      <family val="2"/>
    </font>
    <font>
      <b/>
      <i/>
      <u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rgb="FF0070C0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0076AF"/>
      <name val="Franklin Gothic Book"/>
      <family val="2"/>
    </font>
    <font>
      <i/>
      <u/>
      <sz val="12"/>
      <color rgb="FF0076AF"/>
      <name val="Franklin Gothic Book"/>
      <family val="2"/>
    </font>
    <font>
      <i/>
      <sz val="12"/>
      <color theme="10"/>
      <name val="Franklin Gothic Book"/>
      <family val="2"/>
    </font>
    <font>
      <u/>
      <sz val="10.5"/>
      <color theme="10"/>
      <name val="Franklin Gothic Book"/>
      <family val="2"/>
    </font>
    <font>
      <b/>
      <i/>
      <sz val="12"/>
      <color rgb="FF000000"/>
      <name val="Franklin Gothic Book"/>
      <family val="2"/>
    </font>
    <font>
      <b/>
      <i/>
      <u/>
      <sz val="16"/>
      <color theme="1"/>
      <name val="Franklin Gothic Book"/>
      <family val="2"/>
    </font>
    <font>
      <b/>
      <i/>
      <sz val="12"/>
      <name val="Franklin Gothic Book"/>
      <family val="2"/>
    </font>
    <font>
      <i/>
      <u/>
      <sz val="12"/>
      <color theme="10"/>
      <name val="Franklin Gothic Book"/>
      <family val="2"/>
    </font>
    <font>
      <b/>
      <i/>
      <u/>
      <sz val="12"/>
      <color theme="10"/>
      <name val="Franklin Gothic Book"/>
      <family val="2"/>
    </font>
    <font>
      <i/>
      <u/>
      <sz val="12"/>
      <color rgb="FF000000"/>
      <name val="Franklin Gothic Book"/>
      <family val="2"/>
    </font>
    <font>
      <b/>
      <i/>
      <u/>
      <sz val="12"/>
      <color rgb="FF000000"/>
      <name val="Franklin Gothic Book"/>
      <family val="2"/>
    </font>
    <font>
      <sz val="10.5"/>
      <color theme="1"/>
      <name val="Franklin Gothic Book"/>
      <family val="2"/>
    </font>
    <font>
      <i/>
      <sz val="10.5"/>
      <color theme="1"/>
      <name val="Franklin Gothic Book"/>
      <family val="2"/>
    </font>
    <font>
      <i/>
      <sz val="12"/>
      <color rgb="FF0070C0"/>
      <name val="Franklin Gothic Book"/>
      <family val="2"/>
    </font>
    <font>
      <b/>
      <sz val="10.5"/>
      <name val="Franklin Gothic Book"/>
      <family val="2"/>
    </font>
    <font>
      <b/>
      <sz val="14"/>
      <color rgb="FF000000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u/>
      <sz val="10.5"/>
      <color theme="10"/>
      <name val="Franklin Gothic Book"/>
      <family val="2"/>
    </font>
    <font>
      <i/>
      <sz val="10.5"/>
      <color rgb="FF000000"/>
      <name val="Franklin Gothic Book"/>
      <family val="2"/>
    </font>
    <font>
      <sz val="10.5"/>
      <color rgb="FF000000"/>
      <name val="Franklin Gothic Book"/>
      <family val="2"/>
    </font>
    <font>
      <sz val="10.5"/>
      <name val="Franklin Gothic Book"/>
      <family val="2"/>
    </font>
    <font>
      <i/>
      <sz val="10.5"/>
      <name val="Franklin Gothic Book"/>
      <family val="2"/>
    </font>
    <font>
      <i/>
      <sz val="10.5"/>
      <color theme="10"/>
      <name val="Franklin Gothic Book"/>
      <family val="2"/>
    </font>
    <font>
      <i/>
      <u/>
      <sz val="10.5"/>
      <color rgb="FF0076AF"/>
      <name val="Franklin Gothic Book"/>
      <family val="2"/>
    </font>
    <font>
      <b/>
      <sz val="14"/>
      <color rgb="FF0076AF"/>
      <name val="Franklin Gothic Book"/>
      <family val="2"/>
    </font>
    <font>
      <b/>
      <sz val="12"/>
      <color theme="1"/>
      <name val="Franklin Gothic Book"/>
      <family val="2"/>
    </font>
    <font>
      <i/>
      <u/>
      <sz val="12"/>
      <name val="Franklin Gothic Book"/>
      <family val="2"/>
    </font>
    <font>
      <b/>
      <sz val="18"/>
      <color theme="1"/>
      <name val="Franklin Gothic Book"/>
      <family val="2"/>
    </font>
    <font>
      <b/>
      <sz val="10.5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i/>
      <sz val="10.5"/>
      <color rgb="FF7F7F7F"/>
      <name val="Franklin Gothic Book"/>
      <family val="2"/>
    </font>
    <font>
      <b/>
      <i/>
      <u/>
      <sz val="10.5"/>
      <color theme="1"/>
      <name val="Franklin Gothic Book"/>
      <family val="2"/>
    </font>
    <font>
      <u/>
      <sz val="10.5"/>
      <color rgb="FF0076AF"/>
      <name val="Franklin Gothic Book"/>
      <family val="2"/>
    </font>
    <font>
      <sz val="10.5"/>
      <color theme="10"/>
      <name val="Franklin Gothic Book"/>
      <family val="2"/>
    </font>
    <font>
      <b/>
      <sz val="10.5"/>
      <color theme="10"/>
      <name val="Franklin Gothic Book"/>
      <family val="2"/>
    </font>
    <font>
      <b/>
      <sz val="16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u/>
      <sz val="10.5"/>
      <name val="Franklin Gothic Book"/>
      <family val="2"/>
    </font>
    <font>
      <i/>
      <u/>
      <sz val="10.5"/>
      <name val="Franklin Gothic Book"/>
      <family val="2"/>
    </font>
    <font>
      <b/>
      <u/>
      <sz val="12"/>
      <color theme="4"/>
      <name val="Franklin Gothic Book"/>
      <family val="2"/>
    </font>
    <font>
      <i/>
      <sz val="11"/>
      <color rgb="FF0076AF"/>
      <name val="Franklin Gothic Book"/>
      <family val="2"/>
    </font>
    <font>
      <u/>
      <sz val="11"/>
      <color theme="10"/>
      <name val="Franklin Gothic Book"/>
      <family val="2"/>
    </font>
    <font>
      <sz val="11"/>
      <color rgb="FF000000"/>
      <name val="Franklin Gothic Book"/>
      <family val="2"/>
    </font>
    <font>
      <b/>
      <sz val="11"/>
      <color rgb="FF000000"/>
      <name val="Franklin Gothic Book"/>
      <family val="2"/>
    </font>
    <font>
      <b/>
      <i/>
      <u/>
      <sz val="18"/>
      <color theme="1"/>
      <name val="Franklin Gothic Book"/>
      <family val="2"/>
    </font>
    <font>
      <i/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i/>
      <u/>
      <sz val="11"/>
      <color rgb="FF000000"/>
      <name val="Franklin Gothic Book"/>
      <family val="2"/>
    </font>
    <font>
      <i/>
      <u/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u/>
      <sz val="9"/>
      <color theme="10"/>
      <name val="Franklin Gothic Book"/>
      <family val="2"/>
    </font>
    <font>
      <u/>
      <sz val="10"/>
      <color theme="10"/>
      <name val="Franklin Gothic Book"/>
      <family val="2"/>
    </font>
    <font>
      <i/>
      <sz val="10"/>
      <color theme="1"/>
      <name val="Franklin Gothic Book"/>
      <family val="2"/>
    </font>
    <font>
      <i/>
      <sz val="9"/>
      <color theme="1"/>
      <name val="Franklin Gothic Book"/>
      <family val="2"/>
    </font>
    <font>
      <b/>
      <u/>
      <sz val="11"/>
      <color theme="10"/>
      <name val="Franklin Gothic Book"/>
      <family val="2"/>
    </font>
    <font>
      <b/>
      <u/>
      <sz val="11"/>
      <color rgb="FF188FBB"/>
      <name val="Franklin Gothic Book"/>
      <family val="2"/>
    </font>
    <font>
      <b/>
      <sz val="11"/>
      <color rgb="FF165B89"/>
      <name val="Franklin Gothic Book"/>
      <family val="2"/>
    </font>
    <font>
      <b/>
      <sz val="11"/>
      <color rgb="FF000000"/>
      <name val="Wingdings"/>
      <charset val="2"/>
    </font>
    <font>
      <b/>
      <u/>
      <sz val="11"/>
      <color rgb="FF165B89"/>
      <name val="Franklin Gothic Book"/>
      <family val="2"/>
    </font>
    <font>
      <u/>
      <sz val="10.5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165B89"/>
        <bgColor theme="4"/>
      </patternFill>
    </fill>
    <fill>
      <patternFill patternType="solid">
        <fgColor theme="2"/>
        <bgColor theme="4" tint="0.79998168889431442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76A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76AF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rgb="FF1BC2EE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424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2" fillId="3" borderId="15" xfId="0" applyFont="1" applyFill="1" applyBorder="1" applyAlignment="1">
      <alignment wrapText="1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0" fontId="9" fillId="0" borderId="0" xfId="0" quotePrefix="1" applyFont="1" applyAlignment="1">
      <alignment wrapText="1"/>
    </xf>
    <xf numFmtId="49" fontId="0" fillId="0" borderId="0" xfId="0" applyNumberFormat="1" applyAlignment="1">
      <alignment wrapText="1"/>
    </xf>
    <xf numFmtId="0" fontId="2" fillId="3" borderId="1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1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0" fontId="13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5" fillId="5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 wrapText="1" indent="2"/>
    </xf>
    <xf numFmtId="0" fontId="16" fillId="5" borderId="0" xfId="3" applyFont="1" applyFill="1" applyAlignment="1">
      <alignment vertical="center"/>
    </xf>
    <xf numFmtId="0" fontId="11" fillId="2" borderId="0" xfId="3" applyFont="1" applyFill="1" applyAlignment="1">
      <alignment vertical="center" wrapText="1"/>
    </xf>
    <xf numFmtId="0" fontId="15" fillId="5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8" fillId="5" borderId="0" xfId="3" applyFont="1" applyFill="1" applyAlignment="1">
      <alignment vertical="center"/>
    </xf>
    <xf numFmtId="0" fontId="19" fillId="2" borderId="0" xfId="3" applyFont="1" applyFill="1" applyAlignment="1">
      <alignment vertical="center"/>
    </xf>
    <xf numFmtId="0" fontId="15" fillId="5" borderId="0" xfId="3" applyFont="1" applyFill="1" applyAlignment="1">
      <alignment horizontal="left" vertical="center" indent="2"/>
    </xf>
    <xf numFmtId="0" fontId="20" fillId="2" borderId="0" xfId="2" applyFont="1" applyFill="1" applyBorder="1" applyAlignment="1"/>
    <xf numFmtId="0" fontId="10" fillId="7" borderId="0" xfId="3" applyFont="1" applyFill="1" applyAlignment="1">
      <alignment horizontal="left" vertical="center"/>
    </xf>
    <xf numFmtId="0" fontId="12" fillId="7" borderId="0" xfId="3" applyFont="1" applyFill="1" applyAlignment="1">
      <alignment vertical="center"/>
    </xf>
    <xf numFmtId="0" fontId="21" fillId="7" borderId="0" xfId="2" applyFont="1" applyFill="1" applyBorder="1" applyAlignment="1"/>
    <xf numFmtId="0" fontId="10" fillId="0" borderId="0" xfId="3" applyFont="1" applyAlignment="1">
      <alignment horizontal="left" vertical="center" wrapText="1"/>
    </xf>
    <xf numFmtId="0" fontId="18" fillId="6" borderId="38" xfId="3" applyFont="1" applyFill="1" applyBorder="1" applyAlignment="1">
      <alignment horizontal="left" vertical="center" wrapText="1"/>
    </xf>
    <xf numFmtId="0" fontId="18" fillId="0" borderId="38" xfId="3" applyFont="1" applyBorder="1" applyAlignment="1">
      <alignment horizontal="left" vertical="center" wrapText="1"/>
    </xf>
    <xf numFmtId="0" fontId="22" fillId="7" borderId="0" xfId="3" applyFont="1" applyFill="1" applyAlignment="1">
      <alignment horizontal="left" vertical="center"/>
    </xf>
    <xf numFmtId="0" fontId="21" fillId="2" borderId="0" xfId="4" applyFont="1" applyFill="1" applyBorder="1" applyAlignment="1"/>
    <xf numFmtId="0" fontId="12" fillId="0" borderId="0" xfId="3" applyFont="1" applyAlignment="1">
      <alignment vertical="center"/>
    </xf>
    <xf numFmtId="0" fontId="21" fillId="0" borderId="0" xfId="4" applyFont="1" applyFill="1" applyBorder="1" applyAlignment="1"/>
    <xf numFmtId="0" fontId="23" fillId="4" borderId="27" xfId="3" applyFont="1" applyFill="1" applyBorder="1" applyAlignment="1">
      <alignment vertical="center" wrapText="1"/>
    </xf>
    <xf numFmtId="0" fontId="25" fillId="0" borderId="0" xfId="3" applyFont="1" applyAlignment="1">
      <alignment vertical="center" wrapText="1"/>
    </xf>
    <xf numFmtId="0" fontId="23" fillId="4" borderId="30" xfId="3" applyFont="1" applyFill="1" applyBorder="1" applyAlignment="1">
      <alignment vertical="center" wrapText="1"/>
    </xf>
    <xf numFmtId="0" fontId="25" fillId="4" borderId="1" xfId="3" applyFont="1" applyFill="1" applyBorder="1" applyAlignment="1">
      <alignment vertical="center" wrapText="1"/>
    </xf>
    <xf numFmtId="0" fontId="25" fillId="4" borderId="31" xfId="3" applyFont="1" applyFill="1" applyBorder="1" applyAlignment="1">
      <alignment vertical="center" wrapText="1"/>
    </xf>
    <xf numFmtId="0" fontId="25" fillId="4" borderId="28" xfId="3" applyFont="1" applyFill="1" applyBorder="1" applyAlignment="1">
      <alignment vertical="center" wrapText="1"/>
    </xf>
    <xf numFmtId="0" fontId="25" fillId="4" borderId="34" xfId="3" applyFont="1" applyFill="1" applyBorder="1" applyAlignment="1">
      <alignment vertical="center" wrapText="1"/>
    </xf>
    <xf numFmtId="0" fontId="25" fillId="4" borderId="0" xfId="3" applyFont="1" applyFill="1" applyAlignment="1">
      <alignment vertical="center" wrapText="1"/>
    </xf>
    <xf numFmtId="0" fontId="25" fillId="4" borderId="35" xfId="3" applyFont="1" applyFill="1" applyBorder="1" applyAlignment="1">
      <alignment vertical="center" wrapText="1"/>
    </xf>
    <xf numFmtId="0" fontId="26" fillId="4" borderId="29" xfId="3" applyFont="1" applyFill="1" applyBorder="1" applyAlignment="1">
      <alignment vertical="center" wrapText="1"/>
    </xf>
    <xf numFmtId="0" fontId="25" fillId="4" borderId="33" xfId="3" applyFont="1" applyFill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0" fillId="0" borderId="3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 indent="2"/>
    </xf>
    <xf numFmtId="0" fontId="11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indent="2"/>
    </xf>
    <xf numFmtId="168" fontId="11" fillId="0" borderId="0" xfId="3" applyNumberFormat="1" applyFont="1" applyAlignment="1">
      <alignment vertical="center"/>
    </xf>
    <xf numFmtId="0" fontId="11" fillId="0" borderId="0" xfId="3" applyFont="1" applyAlignment="1">
      <alignment horizontal="left" vertical="center" wrapText="1" indent="2"/>
    </xf>
    <xf numFmtId="0" fontId="31" fillId="0" borderId="0" xfId="3" applyFont="1" applyAlignment="1">
      <alignment vertical="center"/>
    </xf>
    <xf numFmtId="0" fontId="11" fillId="0" borderId="0" xfId="3" applyFont="1" applyAlignment="1">
      <alignment horizontal="left" vertical="center" indent="4"/>
    </xf>
    <xf numFmtId="0" fontId="11" fillId="0" borderId="0" xfId="3" applyFont="1" applyAlignment="1">
      <alignment horizontal="left" vertical="center" indent="6"/>
    </xf>
    <xf numFmtId="0" fontId="32" fillId="0" borderId="0" xfId="2" applyFont="1" applyFill="1" applyBorder="1" applyAlignment="1">
      <alignment horizontal="left" vertical="center" indent="2"/>
    </xf>
    <xf numFmtId="167" fontId="11" fillId="0" borderId="0" xfId="1" applyNumberFormat="1" applyFont="1" applyFill="1" applyBorder="1" applyAlignment="1">
      <alignment vertical="center"/>
    </xf>
    <xf numFmtId="0" fontId="33" fillId="0" borderId="0" xfId="2" applyFont="1" applyFill="1" applyBorder="1" applyAlignment="1">
      <alignment horizontal="left" vertical="center" wrapText="1"/>
    </xf>
    <xf numFmtId="0" fontId="23" fillId="0" borderId="0" xfId="3" applyFont="1" applyAlignment="1">
      <alignment horizontal="left" vertical="center"/>
    </xf>
    <xf numFmtId="0" fontId="34" fillId="0" borderId="0" xfId="3" applyFont="1" applyAlignment="1">
      <alignment vertical="center"/>
    </xf>
    <xf numFmtId="10" fontId="11" fillId="0" borderId="0" xfId="3" applyNumberFormat="1" applyFont="1" applyAlignment="1">
      <alignment horizontal="left" vertical="center"/>
    </xf>
    <xf numFmtId="0" fontId="35" fillId="5" borderId="0" xfId="3" applyFont="1" applyFill="1" applyAlignment="1">
      <alignment horizontal="left" vertical="center"/>
    </xf>
    <xf numFmtId="0" fontId="10" fillId="5" borderId="0" xfId="3" applyFont="1" applyFill="1" applyAlignment="1">
      <alignment horizontal="left" vertical="center"/>
    </xf>
    <xf numFmtId="0" fontId="25" fillId="5" borderId="0" xfId="3" applyFont="1" applyFill="1" applyAlignment="1">
      <alignment vertical="center" wrapText="1"/>
    </xf>
    <xf numFmtId="0" fontId="37" fillId="2" borderId="0" xfId="2" applyFont="1" applyFill="1"/>
    <xf numFmtId="0" fontId="37" fillId="0" borderId="0" xfId="2" applyFont="1" applyFill="1"/>
    <xf numFmtId="0" fontId="22" fillId="0" borderId="0" xfId="3" applyFont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10" fillId="0" borderId="0" xfId="3" quotePrefix="1" applyFont="1" applyAlignment="1">
      <alignment horizontal="left" vertical="center"/>
    </xf>
    <xf numFmtId="0" fontId="13" fillId="0" borderId="2" xfId="3" applyFont="1" applyBorder="1" applyAlignment="1" applyProtection="1">
      <alignment vertical="center"/>
      <protection locked="0"/>
    </xf>
    <xf numFmtId="0" fontId="10" fillId="0" borderId="2" xfId="3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26" fillId="0" borderId="0" xfId="3" applyFont="1" applyAlignment="1">
      <alignment horizontal="left" vertical="center"/>
    </xf>
    <xf numFmtId="0" fontId="39" fillId="0" borderId="2" xfId="3" applyFont="1" applyBorder="1" applyAlignment="1" applyProtection="1">
      <alignment horizontal="left" vertical="center"/>
      <protection locked="0"/>
    </xf>
    <xf numFmtId="0" fontId="26" fillId="0" borderId="2" xfId="3" applyFont="1" applyBorder="1" applyAlignment="1">
      <alignment horizontal="left" vertical="center"/>
    </xf>
    <xf numFmtId="0" fontId="40" fillId="0" borderId="2" xfId="3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/>
    </xf>
    <xf numFmtId="0" fontId="19" fillId="0" borderId="5" xfId="3" applyFont="1" applyBorder="1" applyAlignment="1">
      <alignment vertical="center"/>
    </xf>
    <xf numFmtId="0" fontId="19" fillId="0" borderId="10" xfId="3" applyFont="1" applyBorder="1" applyAlignment="1" applyProtection="1">
      <alignment vertical="center"/>
      <protection locked="0"/>
    </xf>
    <xf numFmtId="0" fontId="11" fillId="0" borderId="2" xfId="3" applyFont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indent="2"/>
      <protection locked="0"/>
    </xf>
    <xf numFmtId="0" fontId="25" fillId="6" borderId="7" xfId="3" applyFont="1" applyFill="1" applyBorder="1" applyAlignment="1">
      <alignment horizontal="left" vertical="center"/>
    </xf>
    <xf numFmtId="0" fontId="12" fillId="0" borderId="5" xfId="3" applyFont="1" applyBorder="1" applyAlignment="1" applyProtection="1">
      <alignment horizontal="left" vertical="center" indent="2"/>
      <protection locked="0"/>
    </xf>
    <xf numFmtId="0" fontId="12" fillId="0" borderId="10" xfId="3" applyFont="1" applyBorder="1" applyAlignment="1" applyProtection="1">
      <alignment horizontal="left" vertical="center" indent="2"/>
      <protection locked="0"/>
    </xf>
    <xf numFmtId="0" fontId="25" fillId="0" borderId="2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25" fillId="6" borderId="12" xfId="3" applyFont="1" applyFill="1" applyBorder="1" applyAlignment="1">
      <alignment horizontal="left" vertical="center"/>
    </xf>
    <xf numFmtId="0" fontId="11" fillId="0" borderId="10" xfId="3" applyFont="1" applyBorder="1" applyAlignment="1" applyProtection="1">
      <alignment horizontal="left" vertical="center" indent="2"/>
      <protection locked="0"/>
    </xf>
    <xf numFmtId="0" fontId="11" fillId="0" borderId="5" xfId="3" applyFont="1" applyBorder="1" applyAlignment="1" applyProtection="1">
      <alignment horizontal="left" vertical="center" wrapText="1" indent="2"/>
      <protection locked="0"/>
    </xf>
    <xf numFmtId="0" fontId="11" fillId="0" borderId="13" xfId="3" applyFont="1" applyBorder="1" applyAlignment="1" applyProtection="1">
      <alignment horizontal="left" vertical="center" wrapText="1" indent="2"/>
      <protection locked="0"/>
    </xf>
    <xf numFmtId="0" fontId="25" fillId="0" borderId="1" xfId="3" applyFont="1" applyBorder="1" applyAlignment="1">
      <alignment horizontal="left" vertical="center"/>
    </xf>
    <xf numFmtId="0" fontId="25" fillId="6" borderId="1" xfId="3" applyFont="1" applyFill="1" applyBorder="1" applyAlignment="1">
      <alignment horizontal="left" vertical="center"/>
    </xf>
    <xf numFmtId="0" fontId="25" fillId="6" borderId="0" xfId="3" applyFont="1" applyFill="1" applyAlignment="1">
      <alignment horizontal="left" vertical="center"/>
    </xf>
    <xf numFmtId="0" fontId="25" fillId="0" borderId="13" xfId="3" applyFont="1" applyBorder="1" applyAlignment="1">
      <alignment horizontal="left" vertical="center"/>
    </xf>
    <xf numFmtId="0" fontId="25" fillId="6" borderId="14" xfId="3" applyFont="1" applyFill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31" fillId="6" borderId="2" xfId="3" applyFont="1" applyFill="1" applyBorder="1" applyAlignment="1">
      <alignment vertical="center"/>
    </xf>
    <xf numFmtId="0" fontId="41" fillId="0" borderId="0" xfId="3" applyFont="1" applyAlignment="1">
      <alignment horizontal="left" vertical="center"/>
    </xf>
    <xf numFmtId="0" fontId="41" fillId="0" borderId="26" xfId="3" applyFont="1" applyBorder="1" applyAlignment="1">
      <alignment horizontal="left" vertical="center"/>
    </xf>
    <xf numFmtId="0" fontId="41" fillId="0" borderId="17" xfId="3" applyFont="1" applyBorder="1" applyAlignment="1">
      <alignment horizontal="left" vertical="center"/>
    </xf>
    <xf numFmtId="0" fontId="11" fillId="0" borderId="0" xfId="3" applyFont="1" applyAlignment="1">
      <alignment horizontal="left" vertical="center" indent="1"/>
    </xf>
    <xf numFmtId="0" fontId="42" fillId="0" borderId="0" xfId="3" applyFont="1" applyAlignment="1">
      <alignment horizontal="left" vertical="center"/>
    </xf>
    <xf numFmtId="0" fontId="31" fillId="6" borderId="39" xfId="3" applyFont="1" applyFill="1" applyBorder="1" applyAlignment="1">
      <alignment vertical="center"/>
    </xf>
    <xf numFmtId="0" fontId="11" fillId="0" borderId="2" xfId="3" applyFont="1" applyBorder="1" applyAlignment="1">
      <alignment horizontal="left" vertical="center" indent="1"/>
    </xf>
    <xf numFmtId="0" fontId="42" fillId="0" borderId="2" xfId="3" applyFont="1" applyBorder="1" applyAlignment="1">
      <alignment horizontal="left" vertical="center"/>
    </xf>
    <xf numFmtId="0" fontId="41" fillId="0" borderId="2" xfId="3" applyFont="1" applyBorder="1" applyAlignment="1">
      <alignment horizontal="left" vertical="center"/>
    </xf>
    <xf numFmtId="0" fontId="10" fillId="0" borderId="17" xfId="3" applyFont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indent="4"/>
      <protection locked="0"/>
    </xf>
    <xf numFmtId="0" fontId="11" fillId="0" borderId="5" xfId="3" applyFont="1" applyBorder="1" applyAlignment="1" applyProtection="1">
      <alignment horizontal="left" vertical="center" indent="6"/>
      <protection locked="0"/>
    </xf>
    <xf numFmtId="0" fontId="25" fillId="0" borderId="42" xfId="3" applyFont="1" applyBorder="1" applyAlignment="1">
      <alignment horizontal="left" vertical="center"/>
    </xf>
    <xf numFmtId="0" fontId="25" fillId="6" borderId="23" xfId="3" applyFont="1" applyFill="1" applyBorder="1" applyAlignment="1">
      <alignment horizontal="left" vertical="center"/>
    </xf>
    <xf numFmtId="0" fontId="32" fillId="0" borderId="1" xfId="2" applyFont="1" applyFill="1" applyBorder="1" applyAlignment="1" applyProtection="1">
      <alignment horizontal="left" vertical="center" indent="2"/>
      <protection locked="0"/>
    </xf>
    <xf numFmtId="0" fontId="11" fillId="0" borderId="0" xfId="3" applyFont="1" applyAlignment="1" applyProtection="1">
      <alignment horizontal="left" vertical="center" indent="4"/>
      <protection locked="0"/>
    </xf>
    <xf numFmtId="0" fontId="11" fillId="0" borderId="23" xfId="3" applyFont="1" applyBorder="1" applyAlignment="1" applyProtection="1">
      <alignment horizontal="left" vertical="center" indent="4"/>
      <protection locked="0"/>
    </xf>
    <xf numFmtId="0" fontId="25" fillId="0" borderId="23" xfId="3" applyFont="1" applyBorder="1" applyAlignment="1">
      <alignment horizontal="left" vertical="center"/>
    </xf>
    <xf numFmtId="0" fontId="21" fillId="0" borderId="5" xfId="2" applyFont="1" applyFill="1" applyBorder="1" applyAlignment="1" applyProtection="1">
      <alignment horizontal="left" vertical="center" wrapText="1"/>
      <protection locked="0"/>
    </xf>
    <xf numFmtId="0" fontId="11" fillId="0" borderId="10" xfId="3" applyFont="1" applyBorder="1" applyAlignment="1" applyProtection="1">
      <alignment horizontal="left" vertical="center" indent="4"/>
      <protection locked="0"/>
    </xf>
    <xf numFmtId="0" fontId="25" fillId="6" borderId="2" xfId="3" applyFont="1" applyFill="1" applyBorder="1" applyAlignment="1">
      <alignment horizontal="left" vertical="center"/>
    </xf>
    <xf numFmtId="0" fontId="19" fillId="0" borderId="2" xfId="3" applyFont="1" applyBorder="1" applyAlignment="1" applyProtection="1">
      <alignment vertical="center"/>
      <protection locked="0"/>
    </xf>
    <xf numFmtId="0" fontId="23" fillId="0" borderId="2" xfId="3" applyFont="1" applyBorder="1" applyAlignment="1">
      <alignment horizontal="left" vertical="center"/>
    </xf>
    <xf numFmtId="10" fontId="11" fillId="0" borderId="6" xfId="3" applyNumberFormat="1" applyFont="1" applyBorder="1" applyAlignment="1">
      <alignment horizontal="left" vertical="center"/>
    </xf>
    <xf numFmtId="0" fontId="25" fillId="0" borderId="7" xfId="3" applyFont="1" applyBorder="1" applyAlignment="1">
      <alignment horizontal="left" vertical="center"/>
    </xf>
    <xf numFmtId="10" fontId="10" fillId="0" borderId="0" xfId="6" applyNumberFormat="1" applyFont="1" applyFill="1" applyAlignment="1">
      <alignment horizontal="left" vertical="center"/>
    </xf>
    <xf numFmtId="0" fontId="19" fillId="0" borderId="26" xfId="3" applyFont="1" applyBorder="1" applyAlignment="1" applyProtection="1">
      <alignment vertical="center"/>
      <protection locked="0"/>
    </xf>
    <xf numFmtId="0" fontId="23" fillId="0" borderId="17" xfId="3" applyFont="1" applyBorder="1" applyAlignment="1">
      <alignment horizontal="left" vertical="center"/>
    </xf>
    <xf numFmtId="0" fontId="11" fillId="0" borderId="10" xfId="3" applyFont="1" applyBorder="1" applyAlignment="1" applyProtection="1">
      <alignment vertical="center"/>
      <protection locked="0"/>
    </xf>
    <xf numFmtId="0" fontId="12" fillId="5" borderId="0" xfId="3" applyFont="1" applyFill="1" applyAlignment="1">
      <alignment horizontal="left" vertical="center"/>
    </xf>
    <xf numFmtId="0" fontId="22" fillId="6" borderId="38" xfId="3" applyFont="1" applyFill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13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45" fillId="0" borderId="0" xfId="3" applyFont="1" applyAlignment="1">
      <alignment horizontal="left" vertical="center"/>
    </xf>
    <xf numFmtId="0" fontId="46" fillId="0" borderId="0" xfId="3" applyFont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48" fillId="0" borderId="27" xfId="2" applyFont="1" applyFill="1" applyBorder="1" applyAlignment="1">
      <alignment horizontal="left" vertical="center" wrapText="1"/>
    </xf>
    <xf numFmtId="0" fontId="49" fillId="0" borderId="27" xfId="3" applyFont="1" applyBorder="1" applyAlignment="1">
      <alignment vertical="center" wrapText="1"/>
    </xf>
    <xf numFmtId="0" fontId="41" fillId="6" borderId="27" xfId="3" applyFont="1" applyFill="1" applyBorder="1" applyAlignment="1">
      <alignment horizontal="left" vertical="center"/>
    </xf>
    <xf numFmtId="0" fontId="49" fillId="0" borderId="28" xfId="3" applyFont="1" applyBorder="1" applyAlignment="1">
      <alignment horizontal="left" vertical="center" indent="1"/>
    </xf>
    <xf numFmtId="0" fontId="49" fillId="0" borderId="28" xfId="3" applyFont="1" applyBorder="1" applyAlignment="1">
      <alignment vertical="center" wrapText="1"/>
    </xf>
    <xf numFmtId="0" fontId="41" fillId="6" borderId="28" xfId="3" applyFont="1" applyFill="1" applyBorder="1" applyAlignment="1">
      <alignment horizontal="left" vertical="center"/>
    </xf>
    <xf numFmtId="0" fontId="49" fillId="0" borderId="28" xfId="3" applyFont="1" applyBorder="1" applyAlignment="1">
      <alignment horizontal="left" vertical="center" indent="3"/>
    </xf>
    <xf numFmtId="0" fontId="49" fillId="0" borderId="29" xfId="3" applyFont="1" applyBorder="1" applyAlignment="1">
      <alignment horizontal="left" vertical="center" indent="3"/>
    </xf>
    <xf numFmtId="0" fontId="41" fillId="6" borderId="29" xfId="3" applyFont="1" applyFill="1" applyBorder="1" applyAlignment="1">
      <alignment horizontal="left" vertical="center"/>
    </xf>
    <xf numFmtId="0" fontId="49" fillId="0" borderId="0" xfId="3" applyFont="1" applyAlignment="1">
      <alignment horizontal="left" vertical="center"/>
    </xf>
    <xf numFmtId="0" fontId="50" fillId="0" borderId="0" xfId="3" applyFont="1" applyAlignment="1">
      <alignment horizontal="left" vertical="center"/>
    </xf>
    <xf numFmtId="0" fontId="10" fillId="0" borderId="35" xfId="3" applyFont="1" applyBorder="1" applyAlignment="1">
      <alignment horizontal="left" vertical="center"/>
    </xf>
    <xf numFmtId="0" fontId="49" fillId="0" borderId="0" xfId="3" applyFont="1" applyAlignment="1">
      <alignment horizontal="left" vertical="center" indent="5"/>
    </xf>
    <xf numFmtId="0" fontId="41" fillId="0" borderId="28" xfId="3" applyFont="1" applyBorder="1" applyAlignment="1">
      <alignment horizontal="left" vertical="center"/>
    </xf>
    <xf numFmtId="0" fontId="49" fillId="0" borderId="34" xfId="3" applyFont="1" applyBorder="1" applyAlignment="1">
      <alignment horizontal="left" vertical="center" indent="5"/>
    </xf>
    <xf numFmtId="0" fontId="49" fillId="0" borderId="34" xfId="3" applyFont="1" applyBorder="1" applyAlignment="1">
      <alignment horizontal="left" vertical="center" indent="1"/>
    </xf>
    <xf numFmtId="0" fontId="49" fillId="0" borderId="41" xfId="3" applyFont="1" applyBorder="1" applyAlignment="1">
      <alignment horizontal="left" vertical="center"/>
    </xf>
    <xf numFmtId="0" fontId="41" fillId="0" borderId="41" xfId="3" applyFont="1" applyBorder="1" applyAlignment="1">
      <alignment horizontal="left" vertical="center"/>
    </xf>
    <xf numFmtId="0" fontId="51" fillId="0" borderId="27" xfId="3" applyFont="1" applyBorder="1" applyAlignment="1">
      <alignment vertical="center"/>
    </xf>
    <xf numFmtId="0" fontId="49" fillId="0" borderId="29" xfId="3" applyFont="1" applyBorder="1" applyAlignment="1">
      <alignment horizontal="left" vertical="center" wrapText="1" indent="1"/>
    </xf>
    <xf numFmtId="0" fontId="41" fillId="0" borderId="27" xfId="3" applyFont="1" applyBorder="1" applyAlignment="1">
      <alignment vertical="center"/>
    </xf>
    <xf numFmtId="0" fontId="49" fillId="0" borderId="29" xfId="3" applyFont="1" applyBorder="1" applyAlignment="1">
      <alignment horizontal="left" vertical="center" indent="1"/>
    </xf>
    <xf numFmtId="0" fontId="49" fillId="0" borderId="28" xfId="3" applyFont="1" applyBorder="1" applyAlignment="1">
      <alignment horizontal="left" vertical="center" wrapText="1" indent="1"/>
    </xf>
    <xf numFmtId="0" fontId="49" fillId="0" borderId="28" xfId="3" applyFont="1" applyBorder="1" applyAlignment="1">
      <alignment horizontal="left" vertical="center" wrapText="1" indent="3"/>
    </xf>
    <xf numFmtId="0" fontId="49" fillId="0" borderId="29" xfId="3" applyFont="1" applyBorder="1" applyAlignment="1">
      <alignment horizontal="left" vertical="center" wrapText="1" indent="3"/>
    </xf>
    <xf numFmtId="0" fontId="50" fillId="0" borderId="27" xfId="3" applyFont="1" applyBorder="1" applyAlignment="1">
      <alignment vertical="center"/>
    </xf>
    <xf numFmtId="0" fontId="52" fillId="0" borderId="28" xfId="2" applyFont="1" applyFill="1" applyBorder="1" applyAlignment="1">
      <alignment horizontal="left" vertical="center" wrapText="1" indent="1"/>
    </xf>
    <xf numFmtId="0" fontId="52" fillId="0" borderId="29" xfId="2" applyFont="1" applyFill="1" applyBorder="1" applyAlignment="1">
      <alignment horizontal="left" vertical="center" wrapText="1" indent="1"/>
    </xf>
    <xf numFmtId="0" fontId="52" fillId="0" borderId="28" xfId="2" applyFont="1" applyFill="1" applyBorder="1" applyAlignment="1">
      <alignment horizontal="left" vertical="center" wrapText="1" indent="3"/>
    </xf>
    <xf numFmtId="0" fontId="10" fillId="0" borderId="28" xfId="3" applyFont="1" applyBorder="1" applyAlignment="1">
      <alignment horizontal="left" vertical="center"/>
    </xf>
    <xf numFmtId="0" fontId="50" fillId="0" borderId="0" xfId="3" applyFont="1" applyAlignment="1">
      <alignment vertical="center"/>
    </xf>
    <xf numFmtId="0" fontId="52" fillId="0" borderId="29" xfId="2" applyFont="1" applyFill="1" applyBorder="1" applyAlignment="1">
      <alignment horizontal="left" vertical="center" wrapText="1" indent="3"/>
    </xf>
    <xf numFmtId="0" fontId="49" fillId="7" borderId="27" xfId="3" applyFont="1" applyFill="1" applyBorder="1" applyAlignment="1">
      <alignment vertical="center" wrapText="1"/>
    </xf>
    <xf numFmtId="0" fontId="50" fillId="7" borderId="27" xfId="3" applyFont="1" applyFill="1" applyBorder="1" applyAlignment="1">
      <alignment vertical="center"/>
    </xf>
    <xf numFmtId="0" fontId="52" fillId="0" borderId="28" xfId="2" applyFont="1" applyFill="1" applyBorder="1" applyAlignment="1">
      <alignment horizontal="left" vertical="center" wrapText="1"/>
    </xf>
    <xf numFmtId="0" fontId="53" fillId="0" borderId="28" xfId="2" applyFont="1" applyFill="1" applyBorder="1" applyAlignment="1">
      <alignment horizontal="left" vertical="center" wrapText="1" indent="1"/>
    </xf>
    <xf numFmtId="0" fontId="49" fillId="0" borderId="0" xfId="3" applyFont="1" applyAlignment="1">
      <alignment vertical="center" wrapText="1"/>
    </xf>
    <xf numFmtId="0" fontId="10" fillId="5" borderId="19" xfId="3" applyFont="1" applyFill="1" applyBorder="1" applyAlignment="1">
      <alignment horizontal="left" vertical="center"/>
    </xf>
    <xf numFmtId="0" fontId="10" fillId="5" borderId="25" xfId="3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41" fillId="0" borderId="0" xfId="0" applyFont="1"/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5" borderId="0" xfId="3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wrapText="1" indent="3"/>
    </xf>
    <xf numFmtId="0" fontId="10" fillId="5" borderId="0" xfId="3" applyFont="1" applyFill="1" applyAlignment="1">
      <alignment horizontal="left" vertical="center" wrapText="1"/>
    </xf>
    <xf numFmtId="0" fontId="13" fillId="5" borderId="0" xfId="3" applyFont="1" applyFill="1" applyAlignment="1">
      <alignment vertical="center"/>
    </xf>
    <xf numFmtId="0" fontId="10" fillId="5" borderId="0" xfId="3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59" fillId="2" borderId="0" xfId="0" applyFont="1" applyFill="1"/>
    <xf numFmtId="0" fontId="61" fillId="0" borderId="0" xfId="5" applyFont="1"/>
    <xf numFmtId="0" fontId="41" fillId="0" borderId="0" xfId="0" applyFont="1" applyAlignment="1">
      <alignment wrapText="1"/>
    </xf>
    <xf numFmtId="166" fontId="41" fillId="0" borderId="0" xfId="1" applyFont="1"/>
    <xf numFmtId="0" fontId="56" fillId="4" borderId="2" xfId="0" applyFont="1" applyFill="1" applyBorder="1" applyAlignment="1">
      <alignment vertical="center"/>
    </xf>
    <xf numFmtId="0" fontId="61" fillId="0" borderId="0" xfId="5" applyNumberFormat="1" applyFont="1"/>
    <xf numFmtId="0" fontId="42" fillId="0" borderId="0" xfId="0" applyFont="1"/>
    <xf numFmtId="0" fontId="66" fillId="2" borderId="0" xfId="0" applyFont="1" applyFill="1" applyAlignment="1">
      <alignment vertical="center"/>
    </xf>
    <xf numFmtId="0" fontId="42" fillId="2" borderId="0" xfId="3" applyFont="1" applyFill="1" applyAlignment="1">
      <alignment horizontal="left" vertical="center" indent="1"/>
    </xf>
    <xf numFmtId="0" fontId="42" fillId="2" borderId="0" xfId="3" applyFont="1" applyFill="1" applyAlignment="1">
      <alignment horizontal="left" vertical="center"/>
    </xf>
    <xf numFmtId="166" fontId="42" fillId="2" borderId="0" xfId="1" applyFont="1" applyFill="1" applyBorder="1" applyAlignment="1">
      <alignment horizontal="left" vertical="center"/>
    </xf>
    <xf numFmtId="0" fontId="59" fillId="2" borderId="1" xfId="3" applyFont="1" applyFill="1" applyBorder="1" applyAlignment="1">
      <alignment horizontal="left" vertical="center"/>
    </xf>
    <xf numFmtId="166" fontId="59" fillId="2" borderId="1" xfId="1" applyFont="1" applyFill="1" applyBorder="1" applyAlignment="1">
      <alignment horizontal="left" vertical="center"/>
    </xf>
    <xf numFmtId="166" fontId="59" fillId="2" borderId="41" xfId="1" applyFont="1" applyFill="1" applyBorder="1" applyAlignment="1">
      <alignment horizontal="left" vertical="center"/>
    </xf>
    <xf numFmtId="0" fontId="42" fillId="2" borderId="1" xfId="3" applyFont="1" applyFill="1" applyBorder="1" applyAlignment="1">
      <alignment horizontal="left" vertical="center"/>
    </xf>
    <xf numFmtId="166" fontId="42" fillId="2" borderId="1" xfId="1" applyFont="1" applyFill="1" applyBorder="1" applyAlignment="1">
      <alignment horizontal="left" vertical="center"/>
    </xf>
    <xf numFmtId="166" fontId="42" fillId="2" borderId="23" xfId="1" applyFont="1" applyFill="1" applyBorder="1" applyAlignment="1">
      <alignment horizontal="left" vertical="center"/>
    </xf>
    <xf numFmtId="0" fontId="42" fillId="2" borderId="21" xfId="3" applyFont="1" applyFill="1" applyBorder="1" applyAlignment="1">
      <alignment horizontal="left" vertical="center"/>
    </xf>
    <xf numFmtId="166" fontId="42" fillId="2" borderId="41" xfId="1" applyFont="1" applyFill="1" applyBorder="1" applyAlignment="1">
      <alignment horizontal="left" vertical="center"/>
    </xf>
    <xf numFmtId="0" fontId="41" fillId="5" borderId="0" xfId="0" applyFont="1" applyFill="1"/>
    <xf numFmtId="0" fontId="41" fillId="5" borderId="0" xfId="0" applyFont="1" applyFill="1" applyAlignment="1">
      <alignment wrapText="1"/>
    </xf>
    <xf numFmtId="0" fontId="35" fillId="5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 indent="2"/>
    </xf>
    <xf numFmtId="0" fontId="16" fillId="0" borderId="24" xfId="2" applyFont="1" applyFill="1" applyBorder="1" applyAlignment="1"/>
    <xf numFmtId="0" fontId="16" fillId="0" borderId="0" xfId="2" applyFont="1" applyFill="1" applyBorder="1" applyAlignment="1"/>
    <xf numFmtId="0" fontId="16" fillId="0" borderId="25" xfId="2" applyFont="1" applyFill="1" applyBorder="1" applyAlignment="1"/>
    <xf numFmtId="0" fontId="28" fillId="0" borderId="25" xfId="2" applyFont="1" applyFill="1" applyBorder="1" applyAlignment="1"/>
    <xf numFmtId="0" fontId="22" fillId="8" borderId="38" xfId="3" applyFont="1" applyFill="1" applyBorder="1" applyAlignment="1">
      <alignment horizontal="left" vertical="center" wrapText="1"/>
    </xf>
    <xf numFmtId="0" fontId="67" fillId="0" borderId="0" xfId="3" applyFont="1" applyAlignment="1">
      <alignment horizontal="left" vertical="center"/>
    </xf>
    <xf numFmtId="0" fontId="68" fillId="0" borderId="27" xfId="3" applyFont="1" applyBorder="1" applyAlignment="1">
      <alignment vertical="center" wrapText="1"/>
    </xf>
    <xf numFmtId="0" fontId="67" fillId="6" borderId="27" xfId="3" applyFont="1" applyFill="1" applyBorder="1" applyAlignment="1">
      <alignment horizontal="left" vertical="center"/>
    </xf>
    <xf numFmtId="0" fontId="68" fillId="0" borderId="28" xfId="3" applyFont="1" applyBorder="1" applyAlignment="1">
      <alignment vertical="center" wrapText="1"/>
    </xf>
    <xf numFmtId="0" fontId="67" fillId="6" borderId="28" xfId="3" applyFont="1" applyFill="1" applyBorder="1" applyAlignment="1">
      <alignment horizontal="left" vertical="center"/>
    </xf>
    <xf numFmtId="0" fontId="68" fillId="0" borderId="28" xfId="3" applyFont="1" applyBorder="1" applyAlignment="1">
      <alignment horizontal="left" vertical="center" wrapText="1" indent="3"/>
    </xf>
    <xf numFmtId="0" fontId="67" fillId="0" borderId="28" xfId="3" applyFont="1" applyBorder="1" applyAlignment="1">
      <alignment horizontal="left" vertical="center"/>
    </xf>
    <xf numFmtId="0" fontId="68" fillId="0" borderId="29" xfId="3" applyFont="1" applyBorder="1" applyAlignment="1">
      <alignment horizontal="left" vertical="center" wrapText="1" indent="3"/>
    </xf>
    <xf numFmtId="0" fontId="67" fillId="6" borderId="29" xfId="3" applyFont="1" applyFill="1" applyBorder="1" applyAlignment="1">
      <alignment horizontal="left" vertical="center"/>
    </xf>
    <xf numFmtId="0" fontId="68" fillId="0" borderId="28" xfId="3" applyFont="1" applyBorder="1" applyAlignment="1">
      <alignment horizontal="left" vertical="center" wrapText="1" indent="1"/>
    </xf>
    <xf numFmtId="0" fontId="42" fillId="8" borderId="0" xfId="2" applyFont="1" applyFill="1" applyBorder="1" applyAlignment="1">
      <alignment horizontal="left" vertical="center" wrapText="1"/>
    </xf>
    <xf numFmtId="0" fontId="41" fillId="8" borderId="0" xfId="0" applyFont="1" applyFill="1"/>
    <xf numFmtId="0" fontId="41" fillId="0" borderId="23" xfId="3" applyFont="1" applyBorder="1" applyAlignment="1">
      <alignment horizontal="left" vertical="center"/>
    </xf>
    <xf numFmtId="0" fontId="18" fillId="0" borderId="40" xfId="2" applyFont="1" applyFill="1" applyBorder="1" applyAlignment="1" applyProtection="1">
      <alignment vertical="center"/>
      <protection locked="0"/>
    </xf>
    <xf numFmtId="0" fontId="41" fillId="0" borderId="28" xfId="3" applyFont="1" applyBorder="1" applyAlignment="1">
      <alignment vertical="center"/>
    </xf>
    <xf numFmtId="0" fontId="60" fillId="0" borderId="28" xfId="2" applyFont="1" applyFill="1" applyBorder="1" applyAlignment="1">
      <alignment horizontal="left" vertical="center" wrapText="1"/>
    </xf>
    <xf numFmtId="0" fontId="50" fillId="0" borderId="41" xfId="3" applyFont="1" applyBorder="1" applyAlignment="1">
      <alignment vertical="center"/>
    </xf>
    <xf numFmtId="165" fontId="41" fillId="0" borderId="0" xfId="0" applyNumberFormat="1" applyFont="1"/>
    <xf numFmtId="0" fontId="56" fillId="0" borderId="0" xfId="0" applyFont="1"/>
    <xf numFmtId="166" fontId="56" fillId="0" borderId="0" xfId="1" applyFont="1" applyBorder="1"/>
    <xf numFmtId="0" fontId="68" fillId="0" borderId="6" xfId="3" applyFont="1" applyBorder="1" applyAlignment="1">
      <alignment vertical="center"/>
    </xf>
    <xf numFmtId="0" fontId="68" fillId="0" borderId="11" xfId="3" applyFont="1" applyBorder="1" applyAlignment="1">
      <alignment vertical="center"/>
    </xf>
    <xf numFmtId="0" fontId="68" fillId="0" borderId="2" xfId="3" applyFont="1" applyBorder="1" applyAlignment="1">
      <alignment horizontal="left" vertical="center"/>
    </xf>
    <xf numFmtId="0" fontId="67" fillId="9" borderId="17" xfId="3" applyFont="1" applyFill="1" applyBorder="1" applyAlignment="1">
      <alignment horizontal="left" vertical="center"/>
    </xf>
    <xf numFmtId="0" fontId="67" fillId="0" borderId="17" xfId="3" applyFont="1" applyBorder="1" applyAlignment="1">
      <alignment horizontal="left" vertical="center"/>
    </xf>
    <xf numFmtId="0" fontId="41" fillId="6" borderId="28" xfId="3" applyFont="1" applyFill="1" applyBorder="1" applyAlignment="1">
      <alignment horizontal="left" vertical="center" wrapText="1"/>
    </xf>
    <xf numFmtId="0" fontId="80" fillId="0" borderId="0" xfId="3" applyFont="1" applyAlignment="1">
      <alignment horizontal="left" vertical="center"/>
    </xf>
    <xf numFmtId="0" fontId="77" fillId="0" borderId="0" xfId="3" applyFont="1" applyAlignment="1">
      <alignment horizontal="left" vertical="center"/>
    </xf>
    <xf numFmtId="0" fontId="81" fillId="0" borderId="0" xfId="3" applyFont="1" applyAlignment="1">
      <alignment horizontal="left" vertical="center"/>
    </xf>
    <xf numFmtId="0" fontId="82" fillId="0" borderId="0" xfId="3" applyFont="1" applyAlignment="1">
      <alignment vertical="center"/>
    </xf>
    <xf numFmtId="0" fontId="77" fillId="0" borderId="0" xfId="3" applyFont="1" applyAlignment="1">
      <alignment vertical="center"/>
    </xf>
    <xf numFmtId="169" fontId="67" fillId="0" borderId="0" xfId="7" applyNumberFormat="1" applyFont="1" applyFill="1" applyAlignment="1">
      <alignment horizontal="left" vertical="center"/>
    </xf>
    <xf numFmtId="166" fontId="77" fillId="0" borderId="0" xfId="7" applyFont="1" applyFill="1" applyAlignment="1">
      <alignment horizontal="left" vertical="center"/>
    </xf>
    <xf numFmtId="0" fontId="77" fillId="13" borderId="32" xfId="3" applyFont="1" applyFill="1" applyBorder="1" applyAlignment="1">
      <alignment vertical="center"/>
    </xf>
    <xf numFmtId="0" fontId="77" fillId="10" borderId="23" xfId="3" applyFont="1" applyFill="1" applyBorder="1" applyAlignment="1">
      <alignment vertical="center"/>
    </xf>
    <xf numFmtId="0" fontId="77" fillId="13" borderId="33" xfId="3" applyFont="1" applyFill="1" applyBorder="1" applyAlignment="1">
      <alignment vertical="center"/>
    </xf>
    <xf numFmtId="0" fontId="67" fillId="0" borderId="0" xfId="3" applyFont="1" applyAlignment="1">
      <alignment horizontal="left" vertical="center" wrapText="1"/>
    </xf>
    <xf numFmtId="169" fontId="83" fillId="0" borderId="0" xfId="2" applyNumberFormat="1" applyFont="1" applyFill="1" applyAlignment="1">
      <alignment horizontal="left" vertical="center"/>
    </xf>
    <xf numFmtId="169" fontId="84" fillId="0" borderId="0" xfId="2" applyNumberFormat="1" applyFont="1" applyFill="1" applyAlignment="1">
      <alignment horizontal="left" vertical="center"/>
    </xf>
    <xf numFmtId="169" fontId="85" fillId="0" borderId="0" xfId="7" applyNumberFormat="1" applyFont="1" applyFill="1" applyAlignment="1">
      <alignment horizontal="left" vertical="center"/>
    </xf>
    <xf numFmtId="169" fontId="86" fillId="0" borderId="0" xfId="7" applyNumberFormat="1" applyFont="1" applyFill="1" applyAlignment="1">
      <alignment horizontal="left" vertical="center"/>
    </xf>
    <xf numFmtId="169" fontId="77" fillId="0" borderId="0" xfId="7" applyNumberFormat="1" applyFont="1" applyFill="1" applyAlignment="1">
      <alignment horizontal="left" vertical="center"/>
    </xf>
    <xf numFmtId="0" fontId="67" fillId="0" borderId="0" xfId="8" applyFont="1" applyAlignment="1">
      <alignment vertical="center" wrapText="1"/>
    </xf>
    <xf numFmtId="0" fontId="67" fillId="0" borderId="0" xfId="8" applyFont="1"/>
    <xf numFmtId="170" fontId="77" fillId="0" borderId="0" xfId="1" applyNumberFormat="1" applyFont="1" applyFill="1" applyAlignment="1">
      <alignment horizontal="left" vertical="center"/>
    </xf>
    <xf numFmtId="0" fontId="77" fillId="0" borderId="0" xfId="3" applyFont="1" applyAlignment="1">
      <alignment horizontal="left" vertical="center" wrapText="1"/>
    </xf>
    <xf numFmtId="165" fontId="77" fillId="0" borderId="0" xfId="3" applyNumberFormat="1" applyFont="1" applyAlignment="1">
      <alignment horizontal="left" vertical="center"/>
    </xf>
    <xf numFmtId="164" fontId="77" fillId="0" borderId="0" xfId="3" applyNumberFormat="1" applyFont="1" applyAlignment="1">
      <alignment horizontal="left" vertical="center"/>
    </xf>
    <xf numFmtId="0" fontId="68" fillId="0" borderId="10" xfId="3" applyFont="1" applyBorder="1" applyAlignment="1" applyProtection="1">
      <alignment vertical="center"/>
      <protection locked="0"/>
    </xf>
    <xf numFmtId="0" fontId="77" fillId="0" borderId="2" xfId="3" applyFont="1" applyBorder="1" applyAlignment="1">
      <alignment horizontal="left" vertical="center"/>
    </xf>
    <xf numFmtId="0" fontId="77" fillId="0" borderId="12" xfId="3" applyFont="1" applyBorder="1" applyAlignment="1">
      <alignment horizontal="left" vertical="center"/>
    </xf>
    <xf numFmtId="0" fontId="74" fillId="0" borderId="0" xfId="3" applyFont="1" applyAlignment="1">
      <alignment vertical="center"/>
    </xf>
    <xf numFmtId="169" fontId="67" fillId="0" borderId="0" xfId="7" applyNumberFormat="1" applyFont="1" applyFill="1"/>
    <xf numFmtId="169" fontId="67" fillId="0" borderId="0" xfId="7" applyNumberFormat="1" applyFont="1" applyFill="1" applyAlignment="1">
      <alignment horizontal="right"/>
    </xf>
    <xf numFmtId="0" fontId="56" fillId="0" borderId="36" xfId="8" applyFont="1" applyBorder="1"/>
    <xf numFmtId="166" fontId="81" fillId="0" borderId="37" xfId="7" applyFont="1" applyBorder="1"/>
    <xf numFmtId="0" fontId="41" fillId="0" borderId="0" xfId="8" applyFont="1"/>
    <xf numFmtId="166" fontId="67" fillId="0" borderId="0" xfId="8" applyNumberFormat="1" applyFont="1"/>
    <xf numFmtId="166" fontId="67" fillId="0" borderId="0" xfId="7" applyFont="1"/>
    <xf numFmtId="0" fontId="81" fillId="0" borderId="17" xfId="8" applyFont="1" applyBorder="1"/>
    <xf numFmtId="164" fontId="67" fillId="0" borderId="0" xfId="8" applyNumberFormat="1" applyFont="1"/>
    <xf numFmtId="0" fontId="81" fillId="0" borderId="0" xfId="8" applyFont="1"/>
    <xf numFmtId="166" fontId="81" fillId="0" borderId="0" xfId="7" applyFont="1" applyBorder="1"/>
    <xf numFmtId="170" fontId="67" fillId="0" borderId="0" xfId="1" applyNumberFormat="1" applyFont="1"/>
    <xf numFmtId="0" fontId="10" fillId="6" borderId="0" xfId="3" applyFont="1" applyFill="1" applyAlignment="1">
      <alignment vertical="center" wrapText="1"/>
    </xf>
    <xf numFmtId="0" fontId="41" fillId="6" borderId="28" xfId="3" applyFont="1" applyFill="1" applyBorder="1" applyAlignment="1">
      <alignment vertical="center" wrapText="1"/>
    </xf>
    <xf numFmtId="4" fontId="41" fillId="0" borderId="27" xfId="3" applyNumberFormat="1" applyFont="1" applyBorder="1" applyAlignment="1">
      <alignment vertical="center"/>
    </xf>
    <xf numFmtId="0" fontId="50" fillId="0" borderId="29" xfId="3" applyFont="1" applyBorder="1" applyAlignment="1">
      <alignment vertical="center"/>
    </xf>
    <xf numFmtId="0" fontId="4" fillId="6" borderId="28" xfId="2" applyFill="1" applyBorder="1" applyAlignment="1">
      <alignment vertical="center" wrapText="1"/>
    </xf>
    <xf numFmtId="166" fontId="77" fillId="0" borderId="0" xfId="1" applyFont="1" applyFill="1" applyAlignment="1">
      <alignment horizontal="right" vertical="center"/>
    </xf>
    <xf numFmtId="0" fontId="77" fillId="0" borderId="0" xfId="3" applyFont="1" applyAlignment="1">
      <alignment horizontal="right" vertical="center"/>
    </xf>
    <xf numFmtId="10" fontId="49" fillId="0" borderId="29" xfId="6" applyNumberFormat="1" applyFont="1" applyFill="1" applyBorder="1" applyAlignment="1">
      <alignment vertical="center" wrapText="1"/>
    </xf>
    <xf numFmtId="173" fontId="67" fillId="0" borderId="0" xfId="1" applyNumberFormat="1" applyFont="1"/>
    <xf numFmtId="0" fontId="28" fillId="2" borderId="4" xfId="2" applyFont="1" applyFill="1" applyBorder="1" applyAlignment="1">
      <alignment horizontal="center"/>
    </xf>
    <xf numFmtId="0" fontId="29" fillId="0" borderId="2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5" fillId="5" borderId="0" xfId="2" applyFont="1" applyFill="1" applyBorder="1" applyAlignment="1">
      <alignment vertical="center" wrapText="1"/>
    </xf>
    <xf numFmtId="0" fontId="11" fillId="2" borderId="0" xfId="3" applyFont="1" applyFill="1" applyAlignment="1">
      <alignment horizontal="left" vertical="center" wrapText="1" indent="2"/>
    </xf>
    <xf numFmtId="0" fontId="12" fillId="2" borderId="0" xfId="3" applyFont="1" applyFill="1" applyAlignment="1">
      <alignment vertical="center" wrapText="1"/>
    </xf>
    <xf numFmtId="0" fontId="16" fillId="5" borderId="0" xfId="2" applyFont="1" applyFill="1" applyAlignment="1">
      <alignment horizontal="center"/>
    </xf>
    <xf numFmtId="0" fontId="16" fillId="5" borderId="19" xfId="2" applyFont="1" applyFill="1" applyBorder="1" applyAlignment="1">
      <alignment horizontal="center"/>
    </xf>
    <xf numFmtId="0" fontId="26" fillId="4" borderId="34" xfId="3" applyFont="1" applyFill="1" applyBorder="1" applyAlignment="1">
      <alignment horizontal="left" vertical="center" wrapText="1"/>
    </xf>
    <xf numFmtId="0" fontId="26" fillId="4" borderId="0" xfId="3" applyFont="1" applyFill="1" applyAlignment="1">
      <alignment horizontal="left" vertical="center" wrapText="1"/>
    </xf>
    <xf numFmtId="0" fontId="26" fillId="4" borderId="32" xfId="3" applyFont="1" applyFill="1" applyBorder="1" applyAlignment="1">
      <alignment horizontal="left" vertical="center" wrapText="1"/>
    </xf>
    <xf numFmtId="0" fontId="26" fillId="4" borderId="23" xfId="3" applyFont="1" applyFill="1" applyBorder="1" applyAlignment="1">
      <alignment horizontal="left" vertical="center" wrapText="1"/>
    </xf>
    <xf numFmtId="0" fontId="15" fillId="5" borderId="0" xfId="2" applyFont="1" applyFill="1" applyBorder="1" applyAlignment="1">
      <alignment vertical="center"/>
    </xf>
    <xf numFmtId="0" fontId="14" fillId="5" borderId="0" xfId="3" applyFont="1" applyFill="1" applyAlignment="1">
      <alignment horizontal="left" vertical="center" wrapText="1" indent="3"/>
    </xf>
    <xf numFmtId="0" fontId="25" fillId="5" borderId="0" xfId="3" applyFont="1" applyFill="1" applyAlignment="1">
      <alignment horizontal="left" vertical="center" wrapText="1" indent="3"/>
    </xf>
    <xf numFmtId="0" fontId="25" fillId="5" borderId="0" xfId="3" applyFont="1" applyFill="1" applyAlignment="1">
      <alignment vertical="center" wrapText="1"/>
    </xf>
    <xf numFmtId="0" fontId="28" fillId="0" borderId="0" xfId="2" applyFont="1" applyFill="1" applyBorder="1" applyAlignment="1">
      <alignment horizontal="center" vertical="center"/>
    </xf>
    <xf numFmtId="0" fontId="28" fillId="2" borderId="20" xfId="2" applyFont="1" applyFill="1" applyBorder="1" applyAlignment="1">
      <alignment horizontal="center"/>
    </xf>
    <xf numFmtId="0" fontId="28" fillId="2" borderId="18" xfId="2" applyFont="1" applyFill="1" applyBorder="1" applyAlignment="1">
      <alignment horizontal="center"/>
    </xf>
    <xf numFmtId="0" fontId="21" fillId="2" borderId="0" xfId="2" applyFont="1" applyFill="1" applyAlignment="1"/>
    <xf numFmtId="0" fontId="37" fillId="2" borderId="0" xfId="2" applyFont="1" applyFill="1" applyAlignment="1"/>
    <xf numFmtId="0" fontId="16" fillId="5" borderId="24" xfId="2" applyFont="1" applyFill="1" applyBorder="1" applyAlignment="1">
      <alignment horizontal="center"/>
    </xf>
    <xf numFmtId="0" fontId="45" fillId="8" borderId="0" xfId="3" applyFont="1" applyFill="1" applyAlignment="1">
      <alignment vertical="center"/>
    </xf>
    <xf numFmtId="0" fontId="82" fillId="12" borderId="30" xfId="3" applyFont="1" applyFill="1" applyBorder="1" applyAlignment="1">
      <alignment horizontal="left" vertical="center"/>
    </xf>
    <xf numFmtId="0" fontId="82" fillId="12" borderId="1" xfId="3" applyFont="1" applyFill="1" applyBorder="1" applyAlignment="1">
      <alignment horizontal="left" vertical="center"/>
    </xf>
    <xf numFmtId="0" fontId="82" fillId="12" borderId="31" xfId="3" applyFont="1" applyFill="1" applyBorder="1" applyAlignment="1">
      <alignment horizontal="left" vertical="center"/>
    </xf>
    <xf numFmtId="0" fontId="74" fillId="10" borderId="0" xfId="3" applyFont="1" applyFill="1" applyAlignment="1">
      <alignment horizontal="left" vertical="center"/>
    </xf>
    <xf numFmtId="0" fontId="76" fillId="10" borderId="0" xfId="3" applyFont="1" applyFill="1" applyAlignment="1">
      <alignment horizontal="left" vertical="center"/>
    </xf>
    <xf numFmtId="0" fontId="77" fillId="10" borderId="0" xfId="3" applyFont="1" applyFill="1" applyAlignment="1">
      <alignment horizontal="left" vertical="center" wrapText="1" indent="3"/>
    </xf>
    <xf numFmtId="0" fontId="0" fillId="11" borderId="0" xfId="0" applyFill="1"/>
    <xf numFmtId="0" fontId="13" fillId="10" borderId="0" xfId="3" applyFont="1" applyFill="1" applyAlignment="1">
      <alignment vertical="center"/>
    </xf>
    <xf numFmtId="0" fontId="79" fillId="10" borderId="0" xfId="3" applyFont="1" applyFill="1" applyAlignment="1">
      <alignment horizontal="left" vertical="center"/>
    </xf>
    <xf numFmtId="0" fontId="77" fillId="0" borderId="0" xfId="3" applyFont="1" applyAlignment="1">
      <alignment horizontal="left" vertical="center"/>
    </xf>
    <xf numFmtId="0" fontId="67" fillId="0" borderId="0" xfId="3" applyFont="1" applyAlignment="1">
      <alignment horizontal="left" vertical="center"/>
    </xf>
    <xf numFmtId="0" fontId="87" fillId="10" borderId="43" xfId="9" applyFont="1" applyFill="1" applyBorder="1" applyAlignment="1">
      <alignment horizontal="center" vertical="center"/>
    </xf>
    <xf numFmtId="0" fontId="87" fillId="10" borderId="24" xfId="9" applyFont="1" applyFill="1" applyBorder="1" applyAlignment="1">
      <alignment horizontal="center" vertical="center"/>
    </xf>
    <xf numFmtId="0" fontId="87" fillId="10" borderId="44" xfId="9" applyFont="1" applyFill="1" applyBorder="1" applyAlignment="1">
      <alignment horizontal="center" vertical="center"/>
    </xf>
    <xf numFmtId="0" fontId="87" fillId="10" borderId="0" xfId="9" applyFont="1" applyFill="1" applyBorder="1" applyAlignment="1">
      <alignment horizontal="center" vertical="center"/>
    </xf>
    <xf numFmtId="0" fontId="75" fillId="0" borderId="45" xfId="3" applyFont="1" applyBorder="1" applyAlignment="1">
      <alignment horizontal="left" vertical="center"/>
    </xf>
    <xf numFmtId="0" fontId="75" fillId="0" borderId="0" xfId="3" applyFont="1" applyAlignment="1">
      <alignment horizontal="left" vertical="center" wrapText="1"/>
    </xf>
    <xf numFmtId="0" fontId="75" fillId="0" borderId="0" xfId="3" applyFont="1" applyAlignment="1">
      <alignment horizontal="left" vertical="center"/>
    </xf>
    <xf numFmtId="0" fontId="16" fillId="5" borderId="0" xfId="2" applyFont="1" applyFill="1" applyBorder="1" applyAlignment="1">
      <alignment horizontal="center"/>
    </xf>
    <xf numFmtId="0" fontId="16" fillId="5" borderId="25" xfId="2" applyFont="1" applyFill="1" applyBorder="1" applyAlignment="1">
      <alignment horizontal="center"/>
    </xf>
    <xf numFmtId="0" fontId="28" fillId="2" borderId="25" xfId="2" applyFont="1" applyFill="1" applyBorder="1" applyAlignment="1">
      <alignment horizontal="center"/>
    </xf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top" wrapText="1" indent="3"/>
    </xf>
    <xf numFmtId="0" fontId="42" fillId="2" borderId="0" xfId="0" applyFont="1" applyFill="1" applyAlignment="1">
      <alignment horizontal="left" vertical="center" wrapText="1" indent="2"/>
    </xf>
    <xf numFmtId="0" fontId="42" fillId="8" borderId="5" xfId="2" applyFont="1" applyFill="1" applyBorder="1" applyAlignment="1">
      <alignment horizontal="left" vertical="center" wrapText="1"/>
    </xf>
    <xf numFmtId="0" fontId="10" fillId="5" borderId="0" xfId="3" applyFont="1" applyFill="1" applyAlignment="1">
      <alignment horizontal="left" vertical="center" wrapText="1"/>
    </xf>
    <xf numFmtId="0" fontId="60" fillId="0" borderId="0" xfId="2" applyFont="1" applyFill="1" applyBorder="1" applyAlignment="1">
      <alignment horizontal="left" vertical="center" wrapText="1"/>
    </xf>
    <xf numFmtId="0" fontId="60" fillId="2" borderId="5" xfId="2" applyFont="1" applyFill="1" applyBorder="1" applyAlignment="1">
      <alignment horizontal="left" vertical="center" wrapText="1"/>
    </xf>
    <xf numFmtId="0" fontId="60" fillId="2" borderId="0" xfId="2" applyFont="1" applyFill="1" applyBorder="1" applyAlignment="1">
      <alignment horizontal="left" vertical="center" wrapText="1"/>
    </xf>
    <xf numFmtId="0" fontId="51" fillId="2" borderId="0" xfId="2" applyFont="1" applyFill="1" applyAlignment="1"/>
    <xf numFmtId="0" fontId="64" fillId="2" borderId="0" xfId="2" applyFont="1" applyFill="1" applyAlignment="1"/>
    <xf numFmtId="0" fontId="6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 indent="2"/>
    </xf>
    <xf numFmtId="0" fontId="13" fillId="2" borderId="0" xfId="3" applyFont="1" applyFill="1" applyAlignment="1">
      <alignment vertical="center"/>
    </xf>
    <xf numFmtId="0" fontId="60" fillId="8" borderId="0" xfId="2" applyFont="1" applyFill="1" applyBorder="1" applyAlignment="1">
      <alignment horizontal="left" vertical="center" wrapText="1"/>
    </xf>
    <xf numFmtId="0" fontId="60" fillId="8" borderId="5" xfId="2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2" fillId="2" borderId="0" xfId="3" applyFont="1" applyFill="1" applyAlignment="1">
      <alignment horizontal="left" vertical="center"/>
    </xf>
    <xf numFmtId="14" fontId="10" fillId="0" borderId="0" xfId="3" applyNumberFormat="1" applyFont="1" applyFill="1" applyAlignment="1">
      <alignment horizontal="left" vertical="center"/>
    </xf>
    <xf numFmtId="14" fontId="10" fillId="0" borderId="0" xfId="3" applyNumberFormat="1" applyFont="1" applyFill="1" applyAlignment="1">
      <alignment horizontal="right" vertical="center"/>
    </xf>
    <xf numFmtId="0" fontId="68" fillId="0" borderId="6" xfId="3" applyFont="1" applyFill="1" applyBorder="1" applyAlignment="1">
      <alignment vertical="center"/>
    </xf>
    <xf numFmtId="0" fontId="68" fillId="8" borderId="6" xfId="3" applyFont="1" applyFill="1" applyBorder="1" applyAlignment="1">
      <alignment horizontal="left" vertical="center"/>
    </xf>
    <xf numFmtId="0" fontId="68" fillId="8" borderId="0" xfId="3" applyFont="1" applyFill="1" applyAlignment="1">
      <alignment horizontal="left" vertical="center"/>
    </xf>
    <xf numFmtId="168" fontId="68" fillId="8" borderId="0" xfId="3" applyNumberFormat="1" applyFont="1" applyFill="1" applyAlignment="1">
      <alignment horizontal="left" vertical="center"/>
    </xf>
    <xf numFmtId="0" fontId="4" fillId="8" borderId="23" xfId="2" applyFill="1" applyBorder="1" applyAlignment="1">
      <alignment horizontal="left" vertical="center"/>
    </xf>
    <xf numFmtId="0" fontId="72" fillId="8" borderId="23" xfId="3" applyFont="1" applyFill="1" applyBorder="1" applyAlignment="1">
      <alignment horizontal="left" vertical="center"/>
    </xf>
    <xf numFmtId="0" fontId="73" fillId="8" borderId="2" xfId="4" applyFont="1" applyFill="1" applyBorder="1" applyAlignment="1">
      <alignment horizontal="left" vertical="center"/>
    </xf>
    <xf numFmtId="0" fontId="68" fillId="0" borderId="0" xfId="3" applyFont="1" applyAlignment="1">
      <alignment horizontal="left" vertical="center"/>
    </xf>
    <xf numFmtId="0" fontId="68" fillId="8" borderId="39" xfId="3" applyFont="1" applyFill="1" applyBorder="1" applyAlignment="1">
      <alignment horizontal="left" vertical="center" wrapText="1"/>
    </xf>
    <xf numFmtId="0" fontId="4" fillId="8" borderId="23" xfId="2" applyFill="1" applyBorder="1" applyAlignment="1">
      <alignment horizontal="left" vertical="center" wrapText="1"/>
    </xf>
    <xf numFmtId="0" fontId="68" fillId="0" borderId="6" xfId="3" applyFont="1" applyBorder="1" applyAlignment="1">
      <alignment horizontal="left" vertical="center"/>
    </xf>
    <xf numFmtId="10" fontId="34" fillId="0" borderId="17" xfId="3" applyNumberFormat="1" applyFont="1" applyBorder="1" applyAlignment="1">
      <alignment horizontal="left" vertical="center"/>
    </xf>
    <xf numFmtId="0" fontId="34" fillId="0" borderId="17" xfId="3" applyFont="1" applyBorder="1" applyAlignment="1">
      <alignment horizontal="left" vertical="center"/>
    </xf>
    <xf numFmtId="0" fontId="92" fillId="8" borderId="6" xfId="2" applyFont="1" applyFill="1" applyBorder="1" applyAlignment="1">
      <alignment horizontal="left" vertical="center"/>
    </xf>
    <xf numFmtId="168" fontId="68" fillId="0" borderId="6" xfId="3" applyNumberFormat="1" applyFont="1" applyFill="1" applyBorder="1" applyAlignment="1">
      <alignment horizontal="left" vertical="center"/>
    </xf>
    <xf numFmtId="0" fontId="68" fillId="0" borderId="6" xfId="3" applyFont="1" applyFill="1" applyBorder="1" applyAlignment="1">
      <alignment horizontal="left" vertical="center"/>
    </xf>
    <xf numFmtId="0" fontId="68" fillId="0" borderId="0" xfId="3" applyFont="1" applyFill="1" applyAlignment="1">
      <alignment horizontal="left" vertical="center"/>
    </xf>
    <xf numFmtId="168" fontId="68" fillId="0" borderId="0" xfId="3" applyNumberFormat="1" applyFont="1" applyFill="1" applyAlignment="1">
      <alignment horizontal="left" vertical="center"/>
    </xf>
    <xf numFmtId="0" fontId="68" fillId="0" borderId="1" xfId="3" applyFont="1" applyFill="1" applyBorder="1" applyAlignment="1">
      <alignment horizontal="left" vertical="center"/>
    </xf>
    <xf numFmtId="176" fontId="68" fillId="0" borderId="0" xfId="7" applyNumberFormat="1" applyFont="1" applyFill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9" fillId="0" borderId="28" xfId="3" applyFont="1" applyFill="1" applyBorder="1" applyAlignment="1">
      <alignment vertical="center" wrapText="1"/>
    </xf>
    <xf numFmtId="0" fontId="41" fillId="0" borderId="0" xfId="3" applyFont="1" applyFill="1" applyAlignment="1">
      <alignment horizontal="left" vertical="center"/>
    </xf>
    <xf numFmtId="0" fontId="41" fillId="0" borderId="28" xfId="3" applyFont="1" applyFill="1" applyBorder="1" applyAlignment="1">
      <alignment vertical="center" wrapText="1"/>
    </xf>
    <xf numFmtId="0" fontId="50" fillId="0" borderId="28" xfId="3" applyFont="1" applyFill="1" applyBorder="1" applyAlignment="1">
      <alignment vertical="center" wrapText="1"/>
    </xf>
    <xf numFmtId="0" fontId="49" fillId="0" borderId="28" xfId="3" applyFont="1" applyFill="1" applyBorder="1" applyAlignment="1">
      <alignment horizontal="left" vertical="center" wrapText="1"/>
    </xf>
    <xf numFmtId="0" fontId="4" fillId="0" borderId="28" xfId="2" applyFill="1" applyBorder="1" applyAlignment="1">
      <alignment vertical="center" wrapText="1"/>
    </xf>
    <xf numFmtId="0" fontId="52" fillId="0" borderId="29" xfId="4" applyFont="1" applyFill="1" applyBorder="1" applyAlignment="1">
      <alignment vertical="center"/>
    </xf>
    <xf numFmtId="0" fontId="49" fillId="0" borderId="29" xfId="3" applyFont="1" applyFill="1" applyBorder="1" applyAlignment="1">
      <alignment vertical="center" wrapText="1"/>
    </xf>
    <xf numFmtId="0" fontId="4" fillId="0" borderId="29" xfId="2" applyFill="1" applyBorder="1" applyAlignment="1">
      <alignment vertical="center" wrapText="1"/>
    </xf>
    <xf numFmtId="37" fontId="49" fillId="0" borderId="28" xfId="3" applyNumberFormat="1" applyFont="1" applyFill="1" applyBorder="1" applyAlignment="1">
      <alignment horizontal="left" vertical="center" wrapText="1"/>
    </xf>
    <xf numFmtId="37" fontId="49" fillId="0" borderId="28" xfId="1" applyNumberFormat="1" applyFont="1" applyFill="1" applyBorder="1" applyAlignment="1">
      <alignment horizontal="left" vertical="center" wrapText="1"/>
    </xf>
    <xf numFmtId="37" fontId="49" fillId="0" borderId="29" xfId="3" applyNumberFormat="1" applyFont="1" applyFill="1" applyBorder="1" applyAlignment="1">
      <alignment horizontal="left" vertical="center" wrapText="1"/>
    </xf>
    <xf numFmtId="0" fontId="41" fillId="0" borderId="29" xfId="3" applyFont="1" applyFill="1" applyBorder="1" applyAlignment="1">
      <alignment vertical="center" wrapText="1"/>
    </xf>
    <xf numFmtId="0" fontId="49" fillId="0" borderId="29" xfId="3" applyFont="1" applyFill="1" applyBorder="1" applyAlignment="1">
      <alignment horizontal="left" vertical="center" wrapText="1"/>
    </xf>
    <xf numFmtId="0" fontId="68" fillId="0" borderId="28" xfId="3" applyFont="1" applyFill="1" applyBorder="1" applyAlignment="1">
      <alignment horizontal="left" vertical="center" wrapText="1"/>
    </xf>
    <xf numFmtId="0" fontId="41" fillId="0" borderId="27" xfId="3" applyFont="1" applyFill="1" applyBorder="1" applyAlignment="1">
      <alignment vertical="center"/>
    </xf>
    <xf numFmtId="0" fontId="49" fillId="0" borderId="28" xfId="3" applyFont="1" applyFill="1" applyBorder="1" applyAlignment="1">
      <alignment horizontal="left" vertical="center" wrapText="1" indent="3"/>
    </xf>
    <xf numFmtId="0" fontId="49" fillId="0" borderId="29" xfId="3" applyFont="1" applyFill="1" applyBorder="1" applyAlignment="1">
      <alignment horizontal="left" vertical="center" wrapText="1" indent="3"/>
    </xf>
    <xf numFmtId="0" fontId="50" fillId="0" borderId="46" xfId="3" applyFont="1" applyBorder="1" applyAlignment="1">
      <alignment vertical="center"/>
    </xf>
    <xf numFmtId="0" fontId="49" fillId="0" borderId="47" xfId="3" applyFont="1" applyFill="1" applyBorder="1" applyAlignment="1">
      <alignment vertical="center" wrapText="1"/>
    </xf>
    <xf numFmtId="0" fontId="68" fillId="0" borderId="47" xfId="3" applyFont="1" applyFill="1" applyBorder="1" applyAlignment="1">
      <alignment horizontal="left" vertical="center" wrapText="1"/>
    </xf>
    <xf numFmtId="0" fontId="49" fillId="0" borderId="48" xfId="3" applyFont="1" applyFill="1" applyBorder="1" applyAlignment="1">
      <alignment vertical="center" wrapText="1"/>
    </xf>
    <xf numFmtId="0" fontId="41" fillId="0" borderId="23" xfId="3" applyFont="1" applyFill="1" applyBorder="1" applyAlignment="1">
      <alignment horizontal="left" vertical="center"/>
    </xf>
    <xf numFmtId="0" fontId="49" fillId="0" borderId="28" xfId="3" applyFont="1" applyFill="1" applyBorder="1" applyAlignment="1">
      <alignment horizontal="left" vertical="center" wrapText="1" indent="5"/>
    </xf>
    <xf numFmtId="0" fontId="49" fillId="0" borderId="29" xfId="3" applyFont="1" applyFill="1" applyBorder="1" applyAlignment="1">
      <alignment horizontal="left" vertical="center" wrapText="1" indent="5"/>
    </xf>
    <xf numFmtId="37" fontId="49" fillId="0" borderId="29" xfId="1" applyNumberFormat="1" applyFont="1" applyFill="1" applyBorder="1" applyAlignment="1">
      <alignment horizontal="left" vertical="center" wrapText="1"/>
    </xf>
    <xf numFmtId="169" fontId="49" fillId="0" borderId="28" xfId="1" applyNumberFormat="1" applyFont="1" applyFill="1" applyBorder="1" applyAlignment="1">
      <alignment vertical="center" wrapText="1"/>
    </xf>
    <xf numFmtId="169" fontId="49" fillId="0" borderId="29" xfId="1" applyNumberFormat="1" applyFont="1" applyFill="1" applyBorder="1" applyAlignment="1">
      <alignment vertical="center" wrapText="1"/>
    </xf>
    <xf numFmtId="2" fontId="49" fillId="0" borderId="29" xfId="3" applyNumberFormat="1" applyFont="1" applyFill="1" applyBorder="1" applyAlignment="1">
      <alignment horizontal="left" vertical="center" wrapText="1"/>
    </xf>
    <xf numFmtId="177" fontId="49" fillId="0" borderId="29" xfId="1" applyNumberFormat="1" applyFont="1" applyFill="1" applyBorder="1" applyAlignment="1">
      <alignment horizontal="left" vertical="center"/>
    </xf>
    <xf numFmtId="166" fontId="49" fillId="0" borderId="29" xfId="1" applyFont="1" applyFill="1" applyBorder="1" applyAlignment="1">
      <alignment vertical="center" wrapText="1"/>
    </xf>
    <xf numFmtId="171" fontId="49" fillId="0" borderId="28" xfId="1" applyNumberFormat="1" applyFont="1" applyFill="1" applyBorder="1" applyAlignment="1">
      <alignment vertical="center" wrapText="1"/>
    </xf>
    <xf numFmtId="171" fontId="49" fillId="0" borderId="29" xfId="1" applyNumberFormat="1" applyFont="1" applyFill="1" applyBorder="1" applyAlignment="1">
      <alignment vertical="center" wrapText="1"/>
    </xf>
    <xf numFmtId="0" fontId="49" fillId="0" borderId="27" xfId="3" applyFont="1" applyFill="1" applyBorder="1" applyAlignment="1">
      <alignment vertical="center" wrapText="1"/>
    </xf>
    <xf numFmtId="0" fontId="41" fillId="0" borderId="35" xfId="3" applyFont="1" applyFill="1" applyBorder="1" applyAlignment="1">
      <alignment horizontal="left" vertical="center"/>
    </xf>
    <xf numFmtId="0" fontId="67" fillId="0" borderId="0" xfId="3" applyFont="1" applyFill="1" applyAlignment="1">
      <alignment horizontal="left" vertical="center"/>
    </xf>
    <xf numFmtId="0" fontId="68" fillId="0" borderId="28" xfId="3" applyFont="1" applyFill="1" applyBorder="1" applyAlignment="1">
      <alignment vertical="center" wrapText="1"/>
    </xf>
  </cellXfs>
  <cellStyles count="10">
    <cellStyle name="Comma" xfId="1" builtinId="3"/>
    <cellStyle name="Comma 2" xfId="7" xr:uid="{48B55B2D-1B65-472B-9E68-E6EF3B5B6C00}"/>
    <cellStyle name="Explanatory Text" xfId="5" builtinId="53"/>
    <cellStyle name="Hyperlink" xfId="2" builtinId="8"/>
    <cellStyle name="Hyperlink 2" xfId="4" xr:uid="{00000000-0005-0000-0000-000001000000}"/>
    <cellStyle name="Hyperlink 3" xfId="9" xr:uid="{DD3B14F9-0993-4162-893E-78BE44C06809}"/>
    <cellStyle name="Normal" xfId="0" builtinId="0"/>
    <cellStyle name="Normal 2" xfId="3" xr:uid="{00000000-0005-0000-0000-000004000000}"/>
    <cellStyle name="Normal 3" xfId="8" xr:uid="{018172F0-2011-4616-807C-8448C863B191}"/>
    <cellStyle name="Per cent" xfId="6" builtinId="5"/>
  </cellStyles>
  <dxfs count="109"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vertAlign val="baseline"/>
        <sz val="1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/>
        <vertAlign val="baseline"/>
        <sz val="9"/>
        <color theme="10"/>
        <name val="Franklin Gothic Book"/>
        <family val="2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4" defaultTableStyle="TableStyleMedium2" defaultPivotStyle="PivotStyleLight16">
    <tableStyle name="EITI Table" pivot="0" count="0" xr9:uid="{1E105F24-99F8-43C5-BDF9-D6A753A24FA2}"/>
    <tableStyle name="EITI Table 2" pivot="0" count="3" xr9:uid="{75225649-1FD3-452E-B344-3C5F7BA5401C}">
      <tableStyleElement type="headerRow" dxfId="108"/>
      <tableStyleElement type="firstRowStripe" dxfId="107"/>
      <tableStyleElement type="secondRowStripe" dxfId="106"/>
    </tableStyle>
    <tableStyle name="EITI Table 3" pivot="0" count="3" xr9:uid="{75225649-1FD3-452E-B344-3C5F7BA5401C}">
      <tableStyleElement type="headerRow" dxfId="105"/>
      <tableStyleElement type="firstRowStripe" dxfId="104"/>
      <tableStyleElement type="secondRowStripe" dxfId="103"/>
    </tableStyle>
    <tableStyle name="EITI Table 4" pivot="0" count="3" xr9:uid="{AD987AAD-6456-4EAB-AA25-6F5E2B73A9E1}">
      <tableStyleElement type="headerRow" dxfId="102"/>
      <tableStyleElement type="firstRowStripe" dxfId="101"/>
      <tableStyleElement type="secondRowStripe" dxfId="100"/>
    </tableStyle>
  </tableStyles>
  <colors>
    <mruColors>
      <color rgb="FFF6A70A"/>
      <color rgb="FFF2F2F2"/>
      <color rgb="FF0076AF"/>
      <color rgb="FFD9D9D9"/>
      <color rgb="FFF0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4</xdr:row>
      <xdr:rowOff>183252</xdr:rowOff>
    </xdr:to>
    <xdr:pic>
      <xdr:nvPicPr>
        <xdr:cNvPr id="7" name="Picture 6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61640C93-182B-4D91-B8CE-534A3A65E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77813" y="0"/>
          <a:ext cx="1736679" cy="99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45017</xdr:rowOff>
    </xdr:from>
    <xdr:to>
      <xdr:col>7</xdr:col>
      <xdr:colOff>0</xdr:colOff>
      <xdr:row>5</xdr:row>
      <xdr:rowOff>99390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D1E856C-C8D8-4A69-9BD1-D9667437E682}"/>
            </a:ext>
          </a:extLst>
        </xdr:cNvPr>
        <xdr:cNvGrpSpPr>
          <a:grpSpLocks/>
        </xdr:cNvGrpSpPr>
      </xdr:nvGrpSpPr>
      <xdr:grpSpPr bwMode="auto">
        <a:xfrm flipV="1">
          <a:off x="304800" y="1048317"/>
          <a:ext cx="15621000" cy="54373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E72EF97-04EB-4C69-ABDD-AD665FD2B8B4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AFE90F5-9E8A-48BC-9FC0-B1BC9C9EF2E3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26F2BEA-D9F9-4706-8913-3B37C0F9E61C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16F3F3E-32D9-4E9F-9875-9C4ACC925326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32467AE-B8EF-479C-8ABE-E4B87B75128D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09223E0-7FAC-46F2-99E3-1A136AC46D0D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08FDE80-9D68-4E68-9BC4-E67C1A9B1C75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5D8932D-D2E1-47D4-A300-482A260DD3DF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200024</xdr:rowOff>
    </xdr:from>
    <xdr:to>
      <xdr:col>7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65A8299-B3EA-458C-8DE3-6AF5BE52D529}"/>
            </a:ext>
          </a:extLst>
        </xdr:cNvPr>
        <xdr:cNvGrpSpPr>
          <a:grpSpLocks/>
        </xdr:cNvGrpSpPr>
      </xdr:nvGrpSpPr>
      <xdr:grpSpPr bwMode="auto">
        <a:xfrm>
          <a:off x="298824" y="0"/>
          <a:ext cx="15658352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A533F3F1-6CF8-4E74-A2A8-CF7F1527F08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E2275F57-1341-4AA4-AA80-F9B361BC26D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200024</xdr:rowOff>
    </xdr:from>
    <xdr:to>
      <xdr:col>8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27F5133-DAE1-49FE-BA13-854C2168A81B}"/>
            </a:ext>
          </a:extLst>
        </xdr:cNvPr>
        <xdr:cNvGrpSpPr>
          <a:grpSpLocks/>
        </xdr:cNvGrpSpPr>
      </xdr:nvGrpSpPr>
      <xdr:grpSpPr bwMode="auto">
        <a:xfrm>
          <a:off x="303451" y="1009228"/>
          <a:ext cx="16802213" cy="20230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C52EB97-EF20-49FD-ABE0-FDCD3013BCE0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0AC24B51-FA8F-4143-89F4-000FFE854C18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180974</xdr:rowOff>
    </xdr:from>
    <xdr:to>
      <xdr:col>14</xdr:col>
      <xdr:colOff>0</xdr:colOff>
      <xdr:row>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73E1E8-14D5-4032-BFBF-2C0E51B7CF8D}"/>
            </a:ext>
          </a:extLst>
        </xdr:cNvPr>
        <xdr:cNvGrpSpPr>
          <a:grpSpLocks/>
        </xdr:cNvGrpSpPr>
      </xdr:nvGrpSpPr>
      <xdr:grpSpPr bwMode="auto">
        <a:xfrm>
          <a:off x="230909" y="0"/>
          <a:ext cx="21797818" cy="0"/>
          <a:chOff x="1133" y="1230"/>
          <a:chExt cx="8460" cy="208"/>
        </a:xfrm>
      </xdr:grpSpPr>
      <xdr:sp macro="" textlink="">
        <xdr:nvSpPr>
          <xdr:cNvPr id="6" name="Rektangel 2">
            <a:extLst>
              <a:ext uri="{FF2B5EF4-FFF2-40B4-BE49-F238E27FC236}">
                <a16:creationId xmlns:a16="http://schemas.microsoft.com/office/drawing/2014/main" id="{98E8F3D6-7500-4A83-ADB1-5A3338A665E8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ktangel 3">
            <a:extLst>
              <a:ext uri="{FF2B5EF4-FFF2-40B4-BE49-F238E27FC236}">
                <a16:creationId xmlns:a16="http://schemas.microsoft.com/office/drawing/2014/main" id="{49F7436F-6E45-494D-87AF-7C61A413D25E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8965</xdr:colOff>
      <xdr:row>28</xdr:row>
      <xdr:rowOff>212910</xdr:rowOff>
    </xdr:from>
    <xdr:to>
      <xdr:col>14</xdr:col>
      <xdr:colOff>9788</xdr:colOff>
      <xdr:row>69</xdr:row>
      <xdr:rowOff>51995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5AD3F8-19EE-403C-8653-CF7C887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7083" y="5569322"/>
          <a:ext cx="6187888" cy="8774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14</xdr:row>
      <xdr:rowOff>304800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177800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120650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69</xdr:row>
      <xdr:rowOff>304800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houanebouzaiane/Library/Containers/com.microsoft.Excel/Data/Documents/C:\Users\kr65\Downloads\SD\2.0\Summary%20Data%202.0%20data%20validation%20french%20transla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teamtn.sharepoint.com/personal/k_lourimi_bdo_tn/Documents/BDO%20Consulting/001-Mission/01-%20EITI%20Cameroune%2016&amp;17/2019/Reporting/Version%20finale/ITIE%20Cameroun%202018%20_fr_transparency_template_v.1.1%20(livrabl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À propos de"/>
      <sheetName val="2.1"/>
      <sheetName val="2.2"/>
      <sheetName val="2.3"/>
      <sheetName val="2.4"/>
      <sheetName val="2.5"/>
      <sheetName val="2.6"/>
      <sheetName val="3.1"/>
      <sheetName val="3.2"/>
      <sheetName val="3.3"/>
      <sheetName val="4.1"/>
      <sheetName val="4.1 – Entités déclarantes"/>
      <sheetName val="4.1 - Gouvernement"/>
      <sheetName val="Feuil1"/>
      <sheetName val="#4.1 – Entreprise"/>
      <sheetName val="4.2"/>
      <sheetName val="4.3"/>
      <sheetName val="4.4"/>
      <sheetName val="4.5"/>
      <sheetName val="4.6"/>
      <sheetName val="4.7"/>
      <sheetName val="4.8"/>
      <sheetName val="4.9"/>
      <sheetName val="5.1"/>
      <sheetName val="5.2"/>
      <sheetName val="5.3"/>
      <sheetName val="6.1"/>
      <sheetName val="6.2"/>
      <sheetName val="6.3"/>
      <sheetName val="6.4"/>
      <sheetName val="ITIE Cameroun 2018 _fr_transpar"/>
    </sheetNames>
    <sheetDataSet>
      <sheetData sheetId="0" refreshError="1"/>
      <sheetData sheetId="1" refreshError="1">
        <row r="45">
          <cell r="E45">
            <v>557.86674999999991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rim Lourimi" id="{0738CA09-CEF9-4AED-8B91-688717034AF0}" userId="Karim Lourimi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2071F9-D6DF-4A85-9C7E-1D7A2873DE9D}" name="Companies14" displayName="Companies14" ref="B30:I47" totalsRowShown="0" headerRowDxfId="99" tableBorderDxfId="98" headerRowCellStyle="Normal 2">
  <autoFilter ref="B30:I47" xr:uid="{8B2071F9-D6DF-4A85-9C7E-1D7A2873DE9D}"/>
  <tableColumns count="8">
    <tableColumn id="1" xr3:uid="{621BF741-EF8F-4E0F-8F3D-F55EDAFC9B56}" name="Nom complet de l’entreprise" dataDxfId="97" dataCellStyle="Normal 2"/>
    <tableColumn id="7" xr3:uid="{9FDCF72A-3A4B-4A76-8E4D-05C81B711A3E}" name="Type d’entreprise" dataDxfId="96" dataCellStyle="Normal 2"/>
    <tableColumn id="2" xr3:uid="{E8D5B18A-0FE4-4676-94A6-C8F98B0BD007}" name="Numéro d’identifiant d’entreprise" dataDxfId="95" dataCellStyle="Normal 2"/>
    <tableColumn id="5" xr3:uid="{710E25EA-599F-4C8E-958E-09799D664AD0}" name="Secteur" dataDxfId="94" dataCellStyle="Normal 2"/>
    <tableColumn id="3" xr3:uid="{16DE3BA6-01D2-4FE6-80F8-BACE991FF0D9}" name="Matières premières (séparées par une virgule)" dataDxfId="93" dataCellStyle="Normal 2"/>
    <tableColumn id="4" xr3:uid="{1E3C16CB-1648-4643-8D40-2FEC8B906D98}" name="Cotation en bourse ou site Internet de l’entreprise " dataDxfId="92"/>
    <tableColumn id="8" xr3:uid="{75C7D9A6-2007-4D44-8E37-A62B7683257D}" name="États financiers audités (ou s’ils ne sont pas disponibles, bilan, flux de trésorerie, compte de résultat)" dataDxfId="91" dataCellStyle="Comma 2"/>
    <tableColumn id="6" xr3:uid="{676D4BF0-C2AE-4F64-99E2-3F322C72AADE}" name="Rapport sur les versés au gouvernement" dataDxfId="90" dataCellStyle="Comma 2"/>
  </tableColumns>
  <tableStyleInfo name="EITI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778E7B7-2ECE-43FD-872C-55014D27655D}" name="Government_agencies17" displayName="Government_agencies17" ref="B14:E24" totalsRowShown="0" headerRowDxfId="89" tableBorderDxfId="88" headerRowCellStyle="Normal 2">
  <autoFilter ref="B14:E24" xr:uid="{C778E7B7-2ECE-43FD-872C-55014D27655D}"/>
  <tableColumns count="4">
    <tableColumn id="1" xr3:uid="{0DECB6C5-90BA-4D2E-8E09-3504E0BEA853}" name="Nom complet de l’agence" dataDxfId="87" dataCellStyle="Normal 2"/>
    <tableColumn id="4" xr3:uid="{38870F9B-1EE7-44B4-83C9-A0ABB5E512D2}" name="Types d’agence" dataDxfId="86" dataCellStyle="Normal 2"/>
    <tableColumn id="2" xr3:uid="{DF2973E8-058C-455D-A1A2-C6A8F3AA775F}" name="Numéro d’identifiant (le cas échéant)" dataDxfId="85" dataCellStyle="Normal 2"/>
    <tableColumn id="3" xr3:uid="{7D940797-BF08-4D06-B24F-F65A0793C8B5}" name="Total déclaré" dataDxfId="84" dataCellStyle="Comma 2"/>
  </tableColumns>
  <tableStyleInfo name="EITI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72F114E-FD88-4193-9B77-C4D5E4BFBFD7}" name="Companies1518" displayName="Companies1518" ref="B50:J111" totalsRowShown="0" headerRowDxfId="83" dataDxfId="82" tableBorderDxfId="81" headerRowCellStyle="Normal 2">
  <autoFilter ref="B50:J111" xr:uid="{F72F114E-FD88-4193-9B77-C4D5E4BFBFD7}"/>
  <tableColumns count="9">
    <tableColumn id="1" xr3:uid="{AE4FBD18-F0B5-4623-8FA2-ABB96E01DD57}" name="Nom complet de projet" dataDxfId="80"/>
    <tableColumn id="2" xr3:uid="{47E8502C-DB22-4409-945C-033A4E53DB4D}" name="Numéro(s) de référence d’accord juridique : contrat, licence, bail, concession,…" dataDxfId="79"/>
    <tableColumn id="3" xr3:uid="{431FC618-26C2-4A74-93A5-B099BE0B0F7C}" name="Entreprises affiliées, commencer par l’opérateur" dataDxfId="78"/>
    <tableColumn id="5" xr3:uid="{D62E3077-5DAA-4AFB-A309-9D89ADC3ADD6}" name="Matières premières (une par ligne)" dataDxfId="77" dataCellStyle="Normal 2"/>
    <tableColumn id="6" xr3:uid="{0D0909F7-6748-454A-81A9-00C8938A0064}" name="Statut" dataDxfId="76"/>
    <tableColumn id="7" xr3:uid="{3BB80ED5-6AE0-49D7-9803-3D05CE9584C0}" name="Production (volume)" dataDxfId="75"/>
    <tableColumn id="8" xr3:uid="{14F050BC-E587-4F34-BD51-9BCE62A2333F}" name="Unité" dataDxfId="74"/>
    <tableColumn id="9" xr3:uid="{E8C94C21-D4EB-442D-A0FA-034876F47156}" name="Production (valeur)" dataDxfId="73" dataCellStyle="Normal 2"/>
    <tableColumn id="10" xr3:uid="{E01454B8-56C4-48C6-97BA-F1FCB7E123D6}" name="Devise" dataDxfId="72"/>
  </tableColumns>
  <tableStyleInfo name="EITI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Government_revenues_table" displayName="Government_revenues_table" ref="B21:K85" totalsRowShown="0" headerRowDxfId="71" dataDxfId="70">
  <autoFilter ref="B21:K85" xr:uid="{00000000-0009-0000-0100-000006000000}"/>
  <tableColumns count="10">
    <tableColumn id="8" xr3:uid="{00000000-0010-0000-0300-000008000000}" name="GFS Niveau 1" dataDxfId="69"/>
    <tableColumn id="9" xr3:uid="{00000000-0010-0000-0300-000009000000}" name="GFS Niveau 2" dataDxfId="68"/>
    <tableColumn id="10" xr3:uid="{00000000-0010-0000-0300-00000A000000}" name="GFS Niveau 3" dataDxfId="67"/>
    <tableColumn id="7" xr3:uid="{00000000-0010-0000-0300-000007000000}" name="GFS Niveau 4" dataDxfId="66"/>
    <tableColumn id="1" xr3:uid="{00000000-0010-0000-0300-000001000000}" name="Classification SFP" dataDxfId="65" dataCellStyle="Normal 3"/>
    <tableColumn id="11" xr3:uid="{00000000-0010-0000-0300-00000B000000}" name="Secteur" dataDxfId="64" dataCellStyle="Normal 3"/>
    <tableColumn id="3" xr3:uid="{00000000-0010-0000-0300-000003000000}" name="Nom du flux de revenus" dataDxfId="63" dataCellStyle="Normal 3"/>
    <tableColumn id="4" xr3:uid="{00000000-0010-0000-0300-000004000000}" name="Entité de l’État" dataDxfId="62" dataCellStyle="Normal 3"/>
    <tableColumn id="5" xr3:uid="{00000000-0010-0000-0300-000005000000}" name="Valeur des revenus" dataDxfId="61" dataCellStyle="Comma 2"/>
    <tableColumn id="2" xr3:uid="{8F9EFD48-22AC-49D1-90C9-330FE689ED70}" name="Devise" dataDxfId="60" dataCellStyle="Normal 3"/>
  </tableColumns>
  <tableStyleInfo name="EITI Tab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B14:N176" totalsRowShown="0" headerRowDxfId="59" dataDxfId="58">
  <autoFilter ref="B14:N176" xr:uid="{00000000-0009-0000-0100-00000A000000}"/>
  <sortState xmlns:xlrd2="http://schemas.microsoft.com/office/spreadsheetml/2017/richdata2" ref="B15:N176">
    <sortCondition ref="K14:K176"/>
  </sortState>
  <tableColumns count="13">
    <tableColumn id="7" xr3:uid="{00000000-0010-0000-0400-000007000000}" name="Secteur" dataDxfId="57"/>
    <tableColumn id="1" xr3:uid="{00000000-0010-0000-0400-000001000000}" name="Secteur2" dataDxfId="56" dataCellStyle="Normal 3"/>
    <tableColumn id="3" xr3:uid="{00000000-0010-0000-0400-000003000000}" name="Entité de l’État" dataDxfId="55" dataCellStyle="Normal 3"/>
    <tableColumn id="4" xr3:uid="{00000000-0010-0000-0400-000004000000}" name="Nom du paiement" dataDxfId="54" dataCellStyle="Normal 3"/>
    <tableColumn id="5" xr3:uid="{00000000-0010-0000-0400-000005000000}" name="Perçu par projet (O/N)" dataDxfId="53" dataCellStyle="Normal 3"/>
    <tableColumn id="6" xr3:uid="{00000000-0010-0000-0400-000006000000}" name="Déclaré par projet (O/N)" dataDxfId="52" dataCellStyle="Normal 3"/>
    <tableColumn id="2" xr3:uid="{00000000-0010-0000-0400-000002000000}" name="Nom du projet" dataDxfId="51" dataCellStyle="Normal 3"/>
    <tableColumn id="13" xr3:uid="{00000000-0010-0000-0400-00000D000000}" name="Devise de déclaration" dataDxfId="50" dataCellStyle="Normal 3"/>
    <tableColumn id="14" xr3:uid="{00000000-0010-0000-0400-00000E000000}" name="Valeur de revenus" dataDxfId="49" dataCellStyle="Comma 2"/>
    <tableColumn id="18" xr3:uid="{00000000-0010-0000-0400-000012000000}" name="Paiement effectué en nature?" dataDxfId="48" dataCellStyle="Normal 3"/>
    <tableColumn id="8" xr3:uid="{4EDA321B-D206-45BE-AA21-450873EED28F}" name="Volume en nature (si applicable)" dataDxfId="47" dataCellStyle="Normal 3"/>
    <tableColumn id="9" xr3:uid="{7C32B81E-95F3-4AFA-A063-B66F8C1C5A0B}" name="Unité (si applicable)" dataDxfId="46" dataCellStyle="Normal 3"/>
    <tableColumn id="11" xr3:uid="{F3B0EE0C-7585-4B02-A792-5C92BFE24FBA}" name="Commentaires" dataDxfId="45" dataCellStyle="Normal 3"/>
  </tableColumns>
  <tableStyleInfo name="EITI Tab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_Country_codes_and_currencies" displayName="Table1_Country_codes_and_currencies" ref="A2:G246" totalsRowShown="0" headerRowDxfId="44" dataDxfId="43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500-000001000000}" name="Nom de pays ou région" dataDxfId="42"/>
    <tableColumn id="2" xr3:uid="{00000000-0010-0000-0500-000002000000}" name="Code ISO de pays (alpha 2)" dataDxfId="41"/>
    <tableColumn id="3" xr3:uid="{00000000-0010-0000-0500-000003000000}" name="Code ISO de devise (alpha 3)" dataDxfId="40"/>
    <tableColumn id="4" xr3:uid="{00000000-0010-0000-0500-000004000000}" name="Code numérique ISO (UN M49)" dataDxfId="39"/>
    <tableColumn id="5" xr3:uid="{00000000-0010-0000-0500-000005000000}" name="Code de devise (ISO 4217)" dataDxfId="38"/>
    <tableColumn id="6" xr3:uid="{00000000-0010-0000-0500-000006000000}" name="Code numérique de devise (ISO 4217)" dataDxfId="37"/>
    <tableColumn id="7" xr3:uid="{00000000-0010-0000-0500-000007000000}" name="Devise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_Simple_options" displayName="Table2_Simple_options" ref="I2:I7" totalsRowShown="0" headerRowDxfId="35" dataDxfId="34">
  <autoFilter ref="I2:I7" xr:uid="{00000000-0009-0000-0100-000002000000}"/>
  <tableColumns count="1">
    <tableColumn id="1" xr3:uid="{00000000-0010-0000-0600-000001000000}" name="Liste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_Currency_code_list" displayName="Table4_Currency_code_list" ref="I10:K168" totalsRowShown="0" headerRowDxfId="32" dataDxfId="30" headerRowBorderDxfId="31" tableBorderDxfId="29">
  <autoFilter ref="I10:K168" xr:uid="{00000000-0009-0000-0100-000004000000}"/>
  <tableColumns count="3">
    <tableColumn id="1" xr3:uid="{00000000-0010-0000-0700-000001000000}" name="Code de devise (ISO 4217)" dataDxfId="28"/>
    <tableColumn id="2" xr3:uid="{00000000-0010-0000-0700-000002000000}" name="Code numérique de devise (ISO 4217)" dataDxfId="27"/>
    <tableColumn id="3" xr3:uid="{00000000-0010-0000-0700-000003000000}" name="Devise" dataDxfId="2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_Reporting_options" displayName="Table3_Reporting_options" ref="K2:K7" totalsRowShown="0" headerRowDxfId="25" dataDxfId="24">
  <autoFilter ref="K2:K7" xr:uid="{00000000-0009-0000-0100-000003000000}"/>
  <tableColumns count="1">
    <tableColumn id="1" xr3:uid="{00000000-0010-0000-0800-000001000000}" name="Liste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6_GFS_codes_classification" displayName="Table6_GFS_codes_classification" ref="S2:Y30" totalsRowShown="0" headerRowDxfId="22" dataDxfId="21">
  <autoFilter ref="S2:Y30" xr:uid="{00000000-0009-0000-0100-000007000000}"/>
  <tableColumns count="7">
    <tableColumn id="4" xr3:uid="{00000000-0010-0000-0A00-000004000000}" name="Combiné" dataDxfId="20"/>
    <tableColumn id="1" xr3:uid="{00000000-0010-0000-0A00-000001000000}" name="Codes GFS des flux de revenus issus des entreprises extractives" dataDxfId="19"/>
    <tableColumn id="2" xr3:uid="{00000000-0010-0000-0A00-000002000000}" name="Code GFS" dataDxfId="18"/>
    <tableColumn id="5" xr3:uid="{00000000-0010-0000-0A00-000005000000}" name="GFS Niveau 1" dataDxfId="17"/>
    <tableColumn id="6" xr3:uid="{00000000-0010-0000-0A00-000006000000}" name="GFS Niveau 2" dataDxfId="16"/>
    <tableColumn id="7" xr3:uid="{00000000-0010-0000-0A00-000007000000}" name="GFS Niveau 3" dataDxfId="15"/>
    <tableColumn id="8" xr3:uid="{00000000-0010-0000-0A00-000008000000}" name="GFS Niveau 4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7_sectors" displayName="Table7_sectors" ref="AA2:AA9" totalsRowShown="0" headerRowDxfId="13" dataDxfId="12">
  <autoFilter ref="AA2:AA9" xr:uid="{00000000-0009-0000-0100-000008000000}"/>
  <tableColumns count="1">
    <tableColumn id="1" xr3:uid="{00000000-0010-0000-0B00-000001000000}" name="Secteur (s)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AC2:AC8" totalsRowShown="0" headerRowDxfId="10" dataDxfId="9">
  <autoFilter ref="AC2:AC8" xr:uid="{00000000-0009-0000-0100-00000C000000}"/>
  <tableColumns count="1">
    <tableColumn id="1" xr3:uid="{00000000-0010-0000-0C00-000001000000}" name="Étapes du projet" dataDxfId="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DD3455F-4958-4C88-AAD7-2B3E95C9C1C1}" name="Table15" displayName="Table15" ref="AE2:AE7" totalsRowShown="0" headerRowDxfId="7" dataDxfId="6">
  <autoFilter ref="AE2:AE7" xr:uid="{CD58DBE6-DBB8-4355-BE05-6A7896FEE10E}"/>
  <tableColumns count="1">
    <tableColumn id="1" xr3:uid="{6A3BD155-D04E-45FA-B3C6-8D7C66767FAA}" name="Type d'Agence" dataDxfId="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_Commodities_list" displayName="Table5_Commodities_list" ref="N2:P74" totalsRowShown="0" headerRowDxfId="4" dataDxfId="3">
  <autoFilter ref="N2:P74" xr:uid="{00000000-0009-0000-0100-000005000000}"/>
  <tableColumns count="3">
    <tableColumn id="1" xr3:uid="{00000000-0010-0000-0900-000001000000}" name="Code de produit HS" dataDxfId="2"/>
    <tableColumn id="4" xr3:uid="{3E801F50-2500-42BD-BE8A-30F558C882A2}" name="Description de produit HS" dataDxfId="1"/>
    <tableColumn id="3" xr3:uid="{00000000-0010-0000-0900-000003000000}" name="Description de produit HS av. volum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1-07-05T10:50:04.19" personId="{0738CA09-CEF9-4AED-8B91-688717034AF0}" id="{75448C08-EA05-419D-AF23-3BEC36C1BDE2}">
    <text>Le total ne colle pas avec le rapport 763,95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pays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iti.org/fr/donnees" TargetMode="External"/><Relationship Id="rId10" Type="http://schemas.openxmlformats.org/officeDocument/2006/relationships/hyperlink" Target="mailto:data@eiti.org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modele-donnees-resumees-itie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/pays" TargetMode="External"/><Relationship Id="rId12" Type="http://schemas.openxmlformats.org/officeDocument/2006/relationships/hyperlink" Target="https://eiticameroon.org/" TargetMode="Externa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eiti.org/fr" TargetMode="External"/><Relationship Id="rId11" Type="http://schemas.openxmlformats.org/officeDocument/2006/relationships/hyperlink" Target="https://eiti.org/fr/document/norme-itie-2019" TargetMode="External"/><Relationship Id="rId5" Type="http://schemas.openxmlformats.org/officeDocument/2006/relationships/hyperlink" Target="mailto:data@eiti.org" TargetMode="External"/><Relationship Id="rId10" Type="http://schemas.openxmlformats.org/officeDocument/2006/relationships/hyperlink" Target="https://eiti.org/fr/document/norme-itie-2016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fr.wikipedia.org/wiki/ISO_4217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i.org/fr/document/norme-itie-2016" TargetMode="External"/><Relationship Id="rId18" Type="http://schemas.openxmlformats.org/officeDocument/2006/relationships/hyperlink" Target="https://eiti.org/fr/document/norme-itie-2016" TargetMode="External"/><Relationship Id="rId26" Type="http://schemas.openxmlformats.org/officeDocument/2006/relationships/hyperlink" Target="mailto:data@eiti.org" TargetMode="External"/><Relationship Id="rId39" Type="http://schemas.openxmlformats.org/officeDocument/2006/relationships/hyperlink" Target="https://resourcecontracts.org/countries/cm" TargetMode="External"/><Relationship Id="rId21" Type="http://schemas.openxmlformats.org/officeDocument/2006/relationships/hyperlink" Target="https://eiti.org/fr/document/norme-itie-2016" TargetMode="External"/><Relationship Id="rId34" Type="http://schemas.openxmlformats.org/officeDocument/2006/relationships/hyperlink" Target="http://www.wcoomd.org/fr/topics/nomenclature/instrument-and-tools/hs-nomenclature-2017-edition/hs-nomenclature-2017-edition.aspx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s://eiti.org/fr/document/norme-itie-2016" TargetMode="External"/><Relationship Id="rId2" Type="http://schemas.openxmlformats.org/officeDocument/2006/relationships/hyperlink" Target="https://eiti.org/fr/document/norme-itie-2016" TargetMode="External"/><Relationship Id="rId16" Type="http://schemas.openxmlformats.org/officeDocument/2006/relationships/hyperlink" Target="https://eiti.org/fr/document/norme-itie-2016" TargetMode="External"/><Relationship Id="rId20" Type="http://schemas.openxmlformats.org/officeDocument/2006/relationships/hyperlink" Target="https://eiti.org/fr/document/norme-itie-2016" TargetMode="External"/><Relationship Id="rId29" Type="http://schemas.openxmlformats.org/officeDocument/2006/relationships/hyperlink" Target="https://eiti.org/fr/document/norme-itie-2016" TargetMode="External"/><Relationship Id="rId41" Type="http://schemas.openxmlformats.org/officeDocument/2006/relationships/hyperlink" Target="https://www.snh.cm/images/publications/stats/statistiques-fr/Statistiques-2020.pdf" TargetMode="External"/><Relationship Id="rId1" Type="http://schemas.openxmlformats.org/officeDocument/2006/relationships/hyperlink" Target="https://eiti.org/fr/document/norme-itie-2016" TargetMode="External"/><Relationship Id="rId6" Type="http://schemas.openxmlformats.org/officeDocument/2006/relationships/hyperlink" Target="https://eiti.org/fr/document/norme-itie-2016" TargetMode="External"/><Relationship Id="rId11" Type="http://schemas.openxmlformats.org/officeDocument/2006/relationships/hyperlink" Target="https://eiti.org/fr/document/norme-itie-2016" TargetMode="External"/><Relationship Id="rId24" Type="http://schemas.openxmlformats.org/officeDocument/2006/relationships/hyperlink" Target="mailto:data@eiti.org" TargetMode="External"/><Relationship Id="rId32" Type="http://schemas.openxmlformats.org/officeDocument/2006/relationships/hyperlink" Target="https://eiti.org/fr" TargetMode="External"/><Relationship Id="rId37" Type="http://schemas.openxmlformats.org/officeDocument/2006/relationships/hyperlink" Target="https://www.minmidt.cm/repertoire-des-titres-petroliers/" TargetMode="External"/><Relationship Id="rId40" Type="http://schemas.openxmlformats.org/officeDocument/2006/relationships/hyperlink" Target="https://www.snh.cm/images/publications/reglementation/Contrat%20type%20CPP%20en%20fran%C3%A7ais.pdf" TargetMode="External"/><Relationship Id="rId5" Type="http://schemas.openxmlformats.org/officeDocument/2006/relationships/hyperlink" Target="https://eiti.org/fr/document/norme-itie-2016" TargetMode="External"/><Relationship Id="rId15" Type="http://schemas.openxmlformats.org/officeDocument/2006/relationships/hyperlink" Target="https://eiti.org/fr/document/norme-itie-2016" TargetMode="External"/><Relationship Id="rId23" Type="http://schemas.openxmlformats.org/officeDocument/2006/relationships/hyperlink" Target="mailto:data@eiti.org" TargetMode="External"/><Relationship Id="rId28" Type="http://schemas.openxmlformats.org/officeDocument/2006/relationships/hyperlink" Target="https://eiti.org/fr/document/modele-donnees-resumees-itie" TargetMode="External"/><Relationship Id="rId36" Type="http://schemas.openxmlformats.org/officeDocument/2006/relationships/hyperlink" Target="https://www.snh.cm/index.php/fr/publications/rapport-annuel" TargetMode="External"/><Relationship Id="rId10" Type="http://schemas.openxmlformats.org/officeDocument/2006/relationships/hyperlink" Target="https://eiti.org/fr/document/norme-itie-2016" TargetMode="External"/><Relationship Id="rId19" Type="http://schemas.openxmlformats.org/officeDocument/2006/relationships/hyperlink" Target="https://eiti.org/fr/document/norme-itie-2016" TargetMode="External"/><Relationship Id="rId31" Type="http://schemas.openxmlformats.org/officeDocument/2006/relationships/hyperlink" Target="https://unstats.un.org/unsd/nationalaccount/sna2008.asp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norme-itie-2016" TargetMode="External"/><Relationship Id="rId14" Type="http://schemas.openxmlformats.org/officeDocument/2006/relationships/hyperlink" Target="https://eiti.org/fr/document/norme-itie-2016" TargetMode="External"/><Relationship Id="rId22" Type="http://schemas.openxmlformats.org/officeDocument/2006/relationships/hyperlink" Target="mailto:data@eiti.org" TargetMode="External"/><Relationship Id="rId27" Type="http://schemas.openxmlformats.org/officeDocument/2006/relationships/hyperlink" Target="https://eiti.org/fr/pays" TargetMode="External"/><Relationship Id="rId30" Type="http://schemas.openxmlformats.org/officeDocument/2006/relationships/hyperlink" Target="https://eiti.org/fr/document/norme-itie-2016" TargetMode="External"/><Relationship Id="rId35" Type="http://schemas.openxmlformats.org/officeDocument/2006/relationships/hyperlink" Target="https://portals.landfolio.com/Cameroon/en/" TargetMode="External"/><Relationship Id="rId43" Type="http://schemas.openxmlformats.org/officeDocument/2006/relationships/drawing" Target="../drawings/drawing3.xml"/><Relationship Id="rId8" Type="http://schemas.openxmlformats.org/officeDocument/2006/relationships/hyperlink" Target="https://eiti.org/fr/document/norme-itie-2016" TargetMode="External"/><Relationship Id="rId3" Type="http://schemas.openxmlformats.org/officeDocument/2006/relationships/hyperlink" Target="https://eiti.org/fr/document/norme-itie-2016" TargetMode="External"/><Relationship Id="rId12" Type="http://schemas.openxmlformats.org/officeDocument/2006/relationships/hyperlink" Target="https://eiti.org/fr/document/norme-itie-2016" TargetMode="External"/><Relationship Id="rId17" Type="http://schemas.openxmlformats.org/officeDocument/2006/relationships/hyperlink" Target="https://eiti.org/fr/document/norme-itie-2016" TargetMode="External"/><Relationship Id="rId25" Type="http://schemas.openxmlformats.org/officeDocument/2006/relationships/hyperlink" Target="mailto:data@eiti.org" TargetMode="External"/><Relationship Id="rId33" Type="http://schemas.openxmlformats.org/officeDocument/2006/relationships/hyperlink" Target="https://eiti.org/fr/document/exigences-norme-itie-2016" TargetMode="External"/><Relationship Id="rId38" Type="http://schemas.openxmlformats.org/officeDocument/2006/relationships/hyperlink" Target="https://www.minfi.gov.cm/wp-content/uploads/2021/08/RAPPORT_EXECUTION_Budget_2020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zducameroun.com/" TargetMode="External"/><Relationship Id="rId13" Type="http://schemas.openxmlformats.org/officeDocument/2006/relationships/hyperlink" Target="https://www.euroil.eu/" TargetMode="External"/><Relationship Id="rId18" Type="http://schemas.openxmlformats.org/officeDocument/2006/relationships/hyperlink" Target="https://www.snh.cm/index.php/en/hydrocarbons-in-cameroon/key-data" TargetMode="External"/><Relationship Id="rId3" Type="http://schemas.openxmlformats.org/officeDocument/2006/relationships/hyperlink" Target="https://www.snh.cm/index.php" TargetMode="External"/><Relationship Id="rId21" Type="http://schemas.openxmlformats.org/officeDocument/2006/relationships/table" Target="../tables/table1.xml"/><Relationship Id="rId7" Type="http://schemas.openxmlformats.org/officeDocument/2006/relationships/hyperlink" Target="https://www.perenco.com/fr/filiales/cameroun" TargetMode="External"/><Relationship Id="rId12" Type="http://schemas.openxmlformats.org/officeDocument/2006/relationships/hyperlink" Target="https://www.towerresources.co.uk/operations/cameroon/" TargetMode="External"/><Relationship Id="rId17" Type="http://schemas.openxmlformats.org/officeDocument/2006/relationships/hyperlink" Target="https://www.cimencam.com/fr" TargetMode="External"/><Relationship Id="rId25" Type="http://schemas.microsoft.com/office/2017/10/relationships/threadedComment" Target="../threadedComments/threadedComment1.xml"/><Relationship Id="rId2" Type="http://schemas.openxmlformats.org/officeDocument/2006/relationships/hyperlink" Target="https://eiti.org/summary-data-template" TargetMode="External"/><Relationship Id="rId16" Type="http://schemas.openxmlformats.org/officeDocument/2006/relationships/hyperlink" Target="https://www.dangotecement.com/cameroon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www.perenco.com/fr/filiales/cameroun" TargetMode="External"/><Relationship Id="rId11" Type="http://schemas.openxmlformats.org/officeDocument/2006/relationships/hyperlink" Target="https://www.glencore.com/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www.addaxpetroleum.com/operations/cameroon" TargetMode="External"/><Relationship Id="rId15" Type="http://schemas.openxmlformats.org/officeDocument/2006/relationships/hyperlink" Target="https://www.razel-bec.com/" TargetMode="External"/><Relationship Id="rId23" Type="http://schemas.openxmlformats.org/officeDocument/2006/relationships/table" Target="../tables/table3.xml"/><Relationship Id="rId10" Type="http://schemas.openxmlformats.org/officeDocument/2006/relationships/hyperlink" Target="https://www.newafricanglobalenergy.com/cameroon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www.addaxpetroleum.com/operations/cameroon" TargetMode="External"/><Relationship Id="rId9" Type="http://schemas.openxmlformats.org/officeDocument/2006/relationships/hyperlink" Target="https://www.nblenergy.com/" TargetMode="External"/><Relationship Id="rId14" Type="http://schemas.openxmlformats.org/officeDocument/2006/relationships/hyperlink" Target="https://www.granulatsducameroun.com/" TargetMode="External"/><Relationship Id="rId22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f.org/external/np/sta/gfsm/" TargetMode="External"/><Relationship Id="rId13" Type="http://schemas.openxmlformats.org/officeDocument/2006/relationships/table" Target="../tables/table4.xml"/><Relationship Id="rId3" Type="http://schemas.openxmlformats.org/officeDocument/2006/relationships/hyperlink" Target="https://eiti.org/document/standard" TargetMode="External"/><Relationship Id="rId7" Type="http://schemas.openxmlformats.org/officeDocument/2006/relationships/hyperlink" Target="mailto:data@eiti.org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pays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eiti.org/fr/document/modele-donnees-resumees-itie" TargetMode="External"/><Relationship Id="rId10" Type="http://schemas.openxmlformats.org/officeDocument/2006/relationships/hyperlink" Target="https://eiti.org/fr/document/exigences-norme-itie-2016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eiti.org/fr/document/modele-donnees-resumees-itie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document/exigences-norme-itie-2016" TargetMode="External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fr/pay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22"/>
  <sheetViews>
    <sheetView showGridLines="0" zoomScaleNormal="70" workbookViewId="0">
      <selection activeCell="G4" sqref="G4"/>
    </sheetView>
  </sheetViews>
  <sheetFormatPr baseColWidth="10" defaultColWidth="4" defaultRowHeight="24" customHeight="1"/>
  <cols>
    <col min="1" max="1" width="4" style="12"/>
    <col min="2" max="2" width="4" style="12" hidden="1" customWidth="1"/>
    <col min="3" max="3" width="76.5" style="12" customWidth="1"/>
    <col min="4" max="4" width="2.6640625" style="12" customWidth="1"/>
    <col min="5" max="5" width="61.6640625" style="12" customWidth="1"/>
    <col min="6" max="6" width="13.6640625" style="12" bestFit="1" customWidth="1"/>
    <col min="7" max="7" width="50.5" style="12" customWidth="1"/>
    <col min="8" max="14" width="4" style="12"/>
    <col min="15" max="15" width="42" style="12" bestFit="1" customWidth="1"/>
    <col min="16" max="16384" width="4" style="12"/>
  </cols>
  <sheetData>
    <row r="1" spans="3:7" ht="15.75" customHeight="1"/>
    <row r="2" spans="3:7" ht="16"/>
    <row r="3" spans="3:7" ht="16">
      <c r="E3" s="13"/>
      <c r="G3" s="13"/>
    </row>
    <row r="4" spans="3:7" ht="16">
      <c r="E4" s="13" t="s">
        <v>0</v>
      </c>
      <c r="F4" s="364">
        <v>44917</v>
      </c>
      <c r="G4" s="365"/>
    </row>
    <row r="5" spans="3:7" ht="16"/>
    <row r="6" spans="3:7" ht="27" customHeight="1"/>
    <row r="7" spans="3:7" ht="0.5" customHeight="1"/>
    <row r="8" spans="3:7" ht="20" customHeight="1"/>
    <row r="9" spans="3:7" ht="16">
      <c r="C9" s="14"/>
      <c r="D9" s="15"/>
      <c r="E9" s="15"/>
      <c r="F9" s="16"/>
      <c r="G9" s="16"/>
    </row>
    <row r="10" spans="3:7" ht="23">
      <c r="C10" s="17" t="s">
        <v>1</v>
      </c>
      <c r="D10" s="18"/>
      <c r="E10" s="18"/>
      <c r="F10" s="16"/>
      <c r="G10" s="16"/>
    </row>
    <row r="11" spans="3:7" ht="16">
      <c r="C11" s="19" t="s">
        <v>2</v>
      </c>
      <c r="D11" s="20"/>
      <c r="E11" s="20"/>
      <c r="F11" s="16"/>
      <c r="G11" s="16"/>
    </row>
    <row r="12" spans="3:7" ht="16">
      <c r="C12" s="14"/>
      <c r="D12" s="15"/>
      <c r="E12" s="15"/>
      <c r="F12" s="16"/>
      <c r="G12" s="16"/>
    </row>
    <row r="13" spans="3:7" ht="16">
      <c r="C13" s="21" t="s">
        <v>3</v>
      </c>
      <c r="D13" s="15"/>
      <c r="E13" s="15"/>
      <c r="F13" s="16"/>
      <c r="G13" s="16"/>
    </row>
    <row r="14" spans="3:7" ht="16">
      <c r="C14" s="304" t="s">
        <v>4</v>
      </c>
      <c r="D14" s="304"/>
      <c r="E14" s="304"/>
      <c r="F14" s="16"/>
      <c r="G14" s="16"/>
    </row>
    <row r="15" spans="3:7" ht="16">
      <c r="C15" s="22"/>
      <c r="D15" s="22"/>
      <c r="E15" s="22"/>
      <c r="F15" s="16"/>
      <c r="G15" s="16"/>
    </row>
    <row r="16" spans="3:7" ht="16">
      <c r="C16" s="23" t="s">
        <v>5</v>
      </c>
      <c r="D16" s="24"/>
      <c r="E16" s="24"/>
      <c r="F16" s="16"/>
      <c r="G16" s="16"/>
    </row>
    <row r="17" spans="3:7" ht="16">
      <c r="C17" s="25" t="s">
        <v>6</v>
      </c>
      <c r="D17" s="24"/>
      <c r="E17" s="24"/>
      <c r="F17" s="16"/>
      <c r="G17" s="16"/>
    </row>
    <row r="18" spans="3:7" ht="16">
      <c r="C18" s="25" t="s">
        <v>7</v>
      </c>
      <c r="D18" s="24"/>
      <c r="E18" s="24"/>
      <c r="F18" s="16"/>
      <c r="G18" s="16"/>
    </row>
    <row r="19" spans="3:7" ht="16">
      <c r="C19" s="312" t="s">
        <v>8</v>
      </c>
      <c r="D19" s="312"/>
      <c r="E19" s="312"/>
      <c r="F19" s="16"/>
      <c r="G19" s="16"/>
    </row>
    <row r="20" spans="3:7" ht="32" customHeight="1">
      <c r="C20" s="303" t="s">
        <v>9</v>
      </c>
      <c r="D20" s="303"/>
      <c r="E20" s="303"/>
      <c r="F20" s="16"/>
      <c r="G20" s="16"/>
    </row>
    <row r="21" spans="3:7" ht="16">
      <c r="C21" s="24"/>
      <c r="D21" s="24"/>
      <c r="E21" s="24"/>
      <c r="F21" s="16"/>
      <c r="G21" s="16"/>
    </row>
    <row r="22" spans="3:7" ht="16">
      <c r="C22" s="26" t="s">
        <v>10</v>
      </c>
      <c r="D22" s="27"/>
      <c r="E22" s="27"/>
      <c r="F22" s="16"/>
      <c r="G22" s="16"/>
    </row>
    <row r="23" spans="3:7" ht="16">
      <c r="C23" s="27"/>
      <c r="D23" s="27"/>
      <c r="E23" s="27"/>
      <c r="F23" s="16"/>
      <c r="G23" s="16"/>
    </row>
    <row r="24" spans="3:7" ht="16">
      <c r="C24" s="28"/>
      <c r="D24" s="18"/>
      <c r="E24" s="18"/>
      <c r="F24" s="16"/>
      <c r="G24" s="16"/>
    </row>
    <row r="25" spans="3:7" ht="16">
      <c r="C25" s="29" t="s">
        <v>11</v>
      </c>
      <c r="D25" s="18"/>
      <c r="E25" s="18"/>
      <c r="F25" s="16"/>
      <c r="G25" s="16"/>
    </row>
    <row r="26" spans="3:7" ht="16">
      <c r="C26" s="30"/>
      <c r="D26" s="18"/>
      <c r="E26" s="18"/>
      <c r="F26" s="16"/>
      <c r="G26" s="16"/>
    </row>
    <row r="27" spans="3:7" ht="16">
      <c r="C27" s="31" t="s">
        <v>12</v>
      </c>
      <c r="D27" s="18"/>
      <c r="E27" s="18"/>
      <c r="F27" s="16"/>
      <c r="G27" s="16"/>
    </row>
    <row r="28" spans="3:7" ht="16">
      <c r="C28" s="31" t="s">
        <v>13</v>
      </c>
      <c r="D28" s="18"/>
      <c r="E28" s="18"/>
      <c r="F28" s="16"/>
      <c r="G28" s="16"/>
    </row>
    <row r="29" spans="3:7" ht="16">
      <c r="C29" s="31" t="s">
        <v>14</v>
      </c>
      <c r="D29" s="18"/>
      <c r="E29" s="18"/>
      <c r="F29" s="16"/>
      <c r="G29" s="16"/>
    </row>
    <row r="30" spans="3:7" ht="16">
      <c r="C30" s="31" t="s">
        <v>15</v>
      </c>
      <c r="D30" s="18"/>
      <c r="E30" s="18"/>
      <c r="F30" s="16"/>
      <c r="G30" s="16"/>
    </row>
    <row r="31" spans="3:7" ht="16">
      <c r="C31" s="31" t="s">
        <v>16</v>
      </c>
      <c r="D31" s="18"/>
      <c r="E31" s="18"/>
      <c r="F31" s="16"/>
      <c r="G31" s="16"/>
    </row>
    <row r="32" spans="3:7" ht="16">
      <c r="C32" s="28"/>
      <c r="D32" s="28"/>
      <c r="E32" s="28"/>
      <c r="F32" s="16"/>
      <c r="G32" s="16"/>
    </row>
    <row r="33" spans="3:7" ht="16">
      <c r="C33" s="305" t="s">
        <v>17</v>
      </c>
      <c r="D33" s="305"/>
      <c r="E33" s="32" t="s">
        <v>18</v>
      </c>
      <c r="F33" s="16"/>
      <c r="G33" s="16"/>
    </row>
    <row r="34" spans="3:7" s="33" customFormat="1" ht="16">
      <c r="C34" s="34"/>
      <c r="D34" s="34"/>
      <c r="E34" s="35"/>
    </row>
    <row r="35" spans="3:7" s="36" customFormat="1" ht="34">
      <c r="C35" s="226" t="s">
        <v>19</v>
      </c>
      <c r="E35" s="37" t="s">
        <v>20</v>
      </c>
      <c r="G35" s="38" t="s">
        <v>21</v>
      </c>
    </row>
    <row r="36" spans="3:7" s="33" customFormat="1" ht="16">
      <c r="C36" s="39"/>
      <c r="E36" s="39"/>
      <c r="G36" s="39"/>
    </row>
    <row r="37" spans="3:7" ht="16">
      <c r="C37" s="23" t="s">
        <v>22</v>
      </c>
      <c r="D37" s="28"/>
      <c r="E37" s="40"/>
      <c r="F37" s="16"/>
      <c r="G37" s="16"/>
    </row>
    <row r="38" spans="3:7" ht="16">
      <c r="C38" s="41"/>
      <c r="D38" s="41"/>
      <c r="E38" s="42"/>
    </row>
    <row r="40" spans="3:7" ht="15.5" customHeight="1">
      <c r="C40" s="43" t="s">
        <v>23</v>
      </c>
      <c r="D40" s="44"/>
      <c r="E40" s="45" t="s">
        <v>24</v>
      </c>
      <c r="F40" s="46"/>
      <c r="G40" s="47"/>
    </row>
    <row r="41" spans="3:7" ht="43.5" customHeight="1">
      <c r="C41" s="48" t="s">
        <v>25</v>
      </c>
      <c r="D41" s="44"/>
      <c r="E41" s="49" t="s">
        <v>26</v>
      </c>
      <c r="F41" s="50"/>
      <c r="G41" s="51"/>
    </row>
    <row r="42" spans="3:7" ht="45" customHeight="1">
      <c r="C42" s="48" t="s">
        <v>27</v>
      </c>
      <c r="D42" s="44"/>
      <c r="E42" s="308" t="s">
        <v>28</v>
      </c>
      <c r="F42" s="309"/>
      <c r="G42" s="51"/>
    </row>
    <row r="43" spans="3:7" ht="30" customHeight="1">
      <c r="C43" s="48" t="s">
        <v>29</v>
      </c>
      <c r="D43" s="44"/>
      <c r="E43" s="49" t="s">
        <v>30</v>
      </c>
      <c r="F43" s="50"/>
      <c r="G43" s="51"/>
    </row>
    <row r="44" spans="3:7" ht="48" customHeight="1">
      <c r="C44" s="52" t="s">
        <v>31</v>
      </c>
      <c r="D44" s="44"/>
      <c r="E44" s="310" t="s">
        <v>32</v>
      </c>
      <c r="F44" s="311"/>
      <c r="G44" s="53"/>
    </row>
    <row r="45" spans="3:7" ht="9" customHeight="1"/>
    <row r="46" spans="3:7" ht="17.25" customHeight="1" thickBot="1">
      <c r="C46" s="306" t="s">
        <v>33</v>
      </c>
      <c r="D46" s="306"/>
      <c r="E46" s="306"/>
      <c r="F46" s="306"/>
      <c r="G46" s="306"/>
    </row>
    <row r="47" spans="3:7" ht="24" customHeight="1" thickBot="1">
      <c r="C47" s="307" t="s">
        <v>34</v>
      </c>
      <c r="D47" s="307"/>
      <c r="E47" s="307"/>
      <c r="F47" s="307"/>
      <c r="G47" s="307"/>
    </row>
    <row r="48" spans="3:7" ht="19.5" customHeight="1" thickBot="1">
      <c r="C48" s="306" t="s">
        <v>35</v>
      </c>
      <c r="D48" s="306"/>
      <c r="E48" s="306"/>
      <c r="F48" s="306"/>
      <c r="G48" s="306"/>
    </row>
    <row r="49" spans="2:15" ht="18.75" customHeight="1" thickBot="1">
      <c r="C49" s="300" t="s">
        <v>36</v>
      </c>
      <c r="D49" s="300"/>
      <c r="E49" s="300"/>
      <c r="F49" s="300"/>
      <c r="G49" s="300"/>
    </row>
    <row r="50" spans="2:15" ht="17" thickBot="1">
      <c r="C50" s="54"/>
      <c r="D50" s="54"/>
      <c r="E50" s="54"/>
      <c r="F50" s="54"/>
      <c r="G50" s="55"/>
    </row>
    <row r="51" spans="2:15" ht="18.75" customHeight="1">
      <c r="C51" s="301" t="s">
        <v>37</v>
      </c>
      <c r="D51" s="301"/>
      <c r="E51" s="301"/>
    </row>
    <row r="52" spans="2:15" ht="16">
      <c r="C52" s="302" t="s">
        <v>38</v>
      </c>
      <c r="D52" s="302"/>
      <c r="E52" s="302"/>
    </row>
    <row r="53" spans="2:15" ht="16">
      <c r="B53" s="56" t="s">
        <v>39</v>
      </c>
      <c r="C53" s="57"/>
      <c r="D53" s="56"/>
      <c r="E53" s="58"/>
      <c r="F53" s="56"/>
      <c r="G53" s="56"/>
    </row>
    <row r="54" spans="2:15" ht="16">
      <c r="B54" s="59"/>
      <c r="C54" s="59"/>
      <c r="E54" s="60"/>
      <c r="G54" s="60"/>
    </row>
    <row r="55" spans="2:15" s="56" customFormat="1" ht="16">
      <c r="B55" s="56" t="s">
        <v>40</v>
      </c>
      <c r="C55" s="61"/>
      <c r="E55" s="62"/>
    </row>
    <row r="56" spans="2:15" s="56" customFormat="1" ht="16">
      <c r="B56" s="56" t="s">
        <v>40</v>
      </c>
      <c r="C56" s="61"/>
      <c r="E56" s="62"/>
    </row>
    <row r="57" spans="2:15" ht="15" customHeight="1">
      <c r="B57" s="59"/>
      <c r="C57" s="59"/>
      <c r="E57" s="60"/>
      <c r="G57" s="60"/>
    </row>
    <row r="58" spans="2:15" ht="16">
      <c r="B58" s="56" t="s">
        <v>41</v>
      </c>
      <c r="C58" s="63"/>
      <c r="D58" s="56"/>
      <c r="E58" s="58"/>
      <c r="F58" s="56"/>
      <c r="G58" s="56"/>
      <c r="O58" s="56"/>
    </row>
    <row r="59" spans="2:15" s="56" customFormat="1" ht="16">
      <c r="B59" s="56" t="s">
        <v>41</v>
      </c>
      <c r="C59" s="61"/>
      <c r="E59" s="58"/>
    </row>
    <row r="60" spans="2:15" ht="16">
      <c r="B60" s="56" t="s">
        <v>41</v>
      </c>
      <c r="C60" s="61"/>
      <c r="D60" s="56"/>
      <c r="E60" s="62"/>
      <c r="F60" s="56"/>
      <c r="G60" s="56"/>
    </row>
    <row r="61" spans="2:15" s="56" customFormat="1" ht="16">
      <c r="B61" s="56" t="s">
        <v>41</v>
      </c>
      <c r="C61" s="61"/>
      <c r="E61" s="58"/>
      <c r="G61" s="64"/>
    </row>
    <row r="62" spans="2:15" ht="16">
      <c r="B62" s="56" t="s">
        <v>41</v>
      </c>
      <c r="C62" s="63"/>
      <c r="D62" s="56"/>
      <c r="E62" s="58"/>
      <c r="F62" s="56"/>
      <c r="G62" s="56"/>
    </row>
    <row r="63" spans="2:15" ht="16">
      <c r="B63" s="56" t="s">
        <v>41</v>
      </c>
      <c r="C63" s="61"/>
      <c r="D63" s="56"/>
      <c r="E63" s="62"/>
      <c r="F63" s="56"/>
      <c r="G63" s="56"/>
    </row>
    <row r="64" spans="2:15" s="56" customFormat="1" ht="16">
      <c r="B64" s="56" t="s">
        <v>41</v>
      </c>
      <c r="C64" s="61"/>
      <c r="E64" s="58"/>
      <c r="G64" s="64"/>
    </row>
    <row r="65" spans="2:7" ht="16">
      <c r="B65" s="56" t="s">
        <v>41</v>
      </c>
      <c r="C65" s="63"/>
      <c r="D65" s="56"/>
      <c r="E65" s="58"/>
      <c r="F65" s="56"/>
      <c r="G65" s="56"/>
    </row>
    <row r="66" spans="2:7" s="56" customFormat="1" ht="16">
      <c r="B66" s="56" t="s">
        <v>41</v>
      </c>
      <c r="C66" s="61"/>
      <c r="E66" s="62"/>
    </row>
    <row r="67" spans="2:7" s="56" customFormat="1" ht="16">
      <c r="B67" s="56" t="s">
        <v>41</v>
      </c>
      <c r="C67" s="61"/>
      <c r="E67" s="58"/>
      <c r="G67" s="64"/>
    </row>
    <row r="68" spans="2:7" s="56" customFormat="1" ht="16">
      <c r="B68" s="59"/>
      <c r="C68" s="59"/>
      <c r="D68" s="12"/>
      <c r="E68" s="60"/>
      <c r="F68" s="12"/>
      <c r="G68" s="60"/>
    </row>
    <row r="69" spans="2:7" ht="16">
      <c r="B69" s="56" t="s">
        <v>42</v>
      </c>
      <c r="C69" s="57"/>
      <c r="D69" s="56"/>
      <c r="E69" s="58"/>
      <c r="F69" s="56"/>
      <c r="G69" s="56"/>
    </row>
    <row r="70" spans="2:7" s="56" customFormat="1" ht="16">
      <c r="B70" s="56" t="s">
        <v>42</v>
      </c>
      <c r="C70" s="65"/>
      <c r="E70" s="58"/>
    </row>
    <row r="71" spans="2:7" s="56" customFormat="1" ht="16">
      <c r="B71" s="56" t="s">
        <v>42</v>
      </c>
      <c r="C71" s="65"/>
      <c r="E71" s="58"/>
    </row>
    <row r="72" spans="2:7" ht="16">
      <c r="B72" s="56" t="s">
        <v>42</v>
      </c>
      <c r="C72" s="65"/>
      <c r="D72" s="56"/>
      <c r="E72" s="58"/>
      <c r="F72" s="56"/>
      <c r="G72" s="56"/>
    </row>
    <row r="73" spans="2:7" s="56" customFormat="1" ht="16">
      <c r="B73" s="56" t="s">
        <v>42</v>
      </c>
      <c r="C73" s="65"/>
      <c r="E73" s="58"/>
    </row>
    <row r="74" spans="2:7" s="56" customFormat="1" ht="16">
      <c r="B74" s="56" t="s">
        <v>42</v>
      </c>
      <c r="C74" s="66"/>
      <c r="E74" s="58"/>
    </row>
    <row r="75" spans="2:7" ht="16">
      <c r="B75" s="56" t="s">
        <v>42</v>
      </c>
      <c r="C75" s="65"/>
      <c r="D75" s="56"/>
      <c r="E75" s="58"/>
      <c r="F75" s="56"/>
      <c r="G75" s="56"/>
    </row>
    <row r="76" spans="2:7" ht="16">
      <c r="B76" s="56" t="s">
        <v>42</v>
      </c>
      <c r="C76" s="65"/>
      <c r="D76" s="56"/>
      <c r="E76" s="58"/>
      <c r="F76" s="56"/>
      <c r="G76" s="56"/>
    </row>
    <row r="77" spans="2:7" ht="16">
      <c r="B77" s="56" t="s">
        <v>42</v>
      </c>
      <c r="C77" s="67"/>
      <c r="D77" s="56"/>
      <c r="E77" s="58"/>
      <c r="F77" s="56"/>
      <c r="G77" s="56"/>
    </row>
    <row r="78" spans="2:7" ht="16">
      <c r="B78" s="56" t="s">
        <v>42</v>
      </c>
      <c r="C78" s="65"/>
      <c r="D78" s="56"/>
      <c r="E78" s="68"/>
      <c r="F78" s="56"/>
      <c r="G78" s="56"/>
    </row>
    <row r="79" spans="2:7" ht="16">
      <c r="B79" s="56" t="s">
        <v>42</v>
      </c>
      <c r="C79" s="69"/>
      <c r="D79" s="56"/>
      <c r="E79" s="58"/>
      <c r="F79" s="56"/>
      <c r="G79" s="56"/>
    </row>
    <row r="80" spans="2:7" ht="16">
      <c r="B80" s="56" t="s">
        <v>42</v>
      </c>
      <c r="C80" s="65"/>
      <c r="D80" s="56"/>
      <c r="E80" s="58"/>
      <c r="F80" s="56"/>
      <c r="G80" s="56"/>
    </row>
    <row r="81" spans="2:7" ht="16">
      <c r="B81" s="56" t="s">
        <v>42</v>
      </c>
      <c r="C81" s="65"/>
      <c r="D81" s="56"/>
      <c r="E81" s="58"/>
      <c r="F81" s="56"/>
      <c r="G81" s="56"/>
    </row>
    <row r="82" spans="2:7" ht="16">
      <c r="B82" s="56" t="s">
        <v>42</v>
      </c>
      <c r="C82" s="65"/>
      <c r="D82" s="56"/>
      <c r="E82" s="58"/>
      <c r="F82" s="56"/>
      <c r="G82" s="56"/>
    </row>
    <row r="83" spans="2:7" ht="16">
      <c r="B83" s="56" t="s">
        <v>42</v>
      </c>
      <c r="C83" s="65"/>
      <c r="D83" s="56"/>
      <c r="E83" s="58"/>
      <c r="F83" s="56"/>
      <c r="G83" s="56"/>
    </row>
    <row r="84" spans="2:7" ht="16">
      <c r="B84" s="56"/>
      <c r="C84" s="59"/>
      <c r="D84" s="70"/>
      <c r="E84" s="71"/>
      <c r="F84" s="70"/>
      <c r="G84" s="70"/>
    </row>
    <row r="85" spans="2:7" ht="16">
      <c r="B85" s="56"/>
      <c r="C85" s="61"/>
      <c r="D85" s="56"/>
      <c r="E85" s="72"/>
      <c r="F85" s="56"/>
      <c r="G85" s="56"/>
    </row>
    <row r="86" spans="2:7" ht="16">
      <c r="B86" s="56"/>
      <c r="C86" s="61"/>
      <c r="D86" s="56"/>
      <c r="E86" s="72"/>
      <c r="F86" s="56"/>
      <c r="G86" s="56"/>
    </row>
    <row r="87" spans="2:7" ht="16">
      <c r="B87" s="56"/>
      <c r="C87" s="61"/>
      <c r="D87" s="56"/>
      <c r="E87" s="72"/>
      <c r="F87" s="56"/>
      <c r="G87" s="56"/>
    </row>
    <row r="88" spans="2:7" ht="16">
      <c r="B88" s="56"/>
      <c r="C88" s="61"/>
      <c r="D88" s="56"/>
      <c r="E88" s="72"/>
      <c r="F88" s="56"/>
      <c r="G88" s="56"/>
    </row>
    <row r="89" spans="2:7" s="56" customFormat="1" ht="16">
      <c r="B89" s="59"/>
      <c r="C89" s="59"/>
      <c r="D89" s="70"/>
      <c r="E89" s="71"/>
      <c r="F89" s="70"/>
      <c r="G89" s="70"/>
    </row>
    <row r="90" spans="2:7" ht="16">
      <c r="B90" s="56" t="s">
        <v>43</v>
      </c>
      <c r="C90" s="61"/>
      <c r="D90" s="56"/>
      <c r="E90" s="58"/>
      <c r="F90" s="56"/>
      <c r="G90" s="56"/>
    </row>
    <row r="91" spans="2:7" ht="16">
      <c r="B91" s="56" t="s">
        <v>43</v>
      </c>
      <c r="C91" s="61"/>
      <c r="D91" s="56"/>
      <c r="E91" s="58"/>
      <c r="F91" s="56"/>
      <c r="G91" s="56"/>
    </row>
    <row r="92" spans="2:7" ht="16">
      <c r="B92" s="56" t="s">
        <v>43</v>
      </c>
      <c r="C92" s="61"/>
      <c r="D92" s="56"/>
      <c r="E92" s="58"/>
      <c r="F92" s="56"/>
      <c r="G92" s="56"/>
    </row>
    <row r="93" spans="2:7" ht="16">
      <c r="B93" s="56" t="s">
        <v>43</v>
      </c>
      <c r="C93" s="58"/>
      <c r="D93" s="56"/>
      <c r="E93" s="58"/>
      <c r="F93" s="56"/>
      <c r="G93" s="56"/>
    </row>
    <row r="94" spans="2:7" ht="16">
      <c r="C94" s="41"/>
      <c r="D94" s="41"/>
      <c r="E94" s="41"/>
      <c r="F94" s="41"/>
    </row>
    <row r="95" spans="2:7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</sheetData>
  <mergeCells count="12">
    <mergeCell ref="C49:G49"/>
    <mergeCell ref="C51:E51"/>
    <mergeCell ref="C52:E52"/>
    <mergeCell ref="C20:E20"/>
    <mergeCell ref="C14:E14"/>
    <mergeCell ref="C33:D33"/>
    <mergeCell ref="C46:G46"/>
    <mergeCell ref="C47:G47"/>
    <mergeCell ref="C48:G48"/>
    <mergeCell ref="E42:F42"/>
    <mergeCell ref="E44:F44"/>
    <mergeCell ref="C19:E19"/>
  </mergeCells>
  <dataValidations count="5">
    <dataValidation type="whole" allowBlank="1" showInputMessage="1" showErrorMessage="1" errorTitle="Veuillez ne pas modifier" error="Veuillez ne pas modifier ces cellules" sqref="C50:E51 F50:G52 C43:C45 C9:C10 C12:C41 D9:G45" xr:uid="{13F155AD-BBB8-4E9A-B392-DA413267DE35}">
      <formula1>10000</formula1>
      <formula2>50000</formula2>
    </dataValidation>
    <dataValidation type="whole" errorStyle="warning" allowBlank="1" showInputMessage="1" showErrorMessage="1" errorTitle="Veuillez ne pas modifier" error="Renseigné par le Secrétariat International" sqref="G4" xr:uid="{F920BEDA-BF7E-4A43-83C5-3937312D3587}">
      <formula1>444</formula1>
      <formula2>555</formula2>
    </dataValidation>
    <dataValidation type="whole" allowBlank="1" showInputMessage="1" showErrorMessage="1" errorTitle="Veuillez ne pas modifier" error="Veuillez ne pas modifier ces cellules" sqref="C46:G49 C42" xr:uid="{EAE1BBC4-6443-47CD-9131-7AE0B65466F1}">
      <formula1>444</formula1>
      <formula2>445</formula2>
    </dataValidation>
    <dataValidation allowBlank="1" showInputMessage="1" showErrorMessage="1" errorTitle="Veuillez ne pas modifier" error="Veuillez ne pas modifier ces cellules" sqref="C52:E52" xr:uid="{655ACAC1-5954-4C64-B9C5-3C0536942680}"/>
    <dataValidation type="whole" allowBlank="1" showInputMessage="1" showErrorMessage="1" errorTitle="Veuillez ne pas modifier" error="Veuillez ne pas modifier ces cellules" sqref="C11" xr:uid="{4DD1DD63-FCE6-41BF-8EB8-0746FAC32F0A}">
      <formula1>4</formula1>
      <formula2>5</formula2>
    </dataValidation>
  </dataValidations>
  <hyperlinks>
    <hyperlink ref="C49:G49" r:id="rId1" display="Give us your feedback or report a conflict in the data! Write to us at  data@eiti.org" xr:uid="{00000000-0004-0000-0000-000003000000}"/>
    <hyperlink ref="G49" r:id="rId2" display="Give us your feedback or report a conflict in the data! Write to us at  data@eiti.org" xr:uid="{00000000-0004-0000-0000-000007000000}"/>
    <hyperlink ref="E49:F49" r:id="rId3" display="Give us your feedback or report a conflict in the data! Write to us at  data@eiti.org" xr:uid="{00000000-0004-0000-0000-00000B000000}"/>
    <hyperlink ref="F49" r:id="rId4" display="Give us your feedback or report a conflict in the data! Write to us at  data@eiti.org" xr:uid="{00000000-0004-0000-0000-00000F000000}"/>
    <hyperlink ref="C20:E20" r:id="rId5" display="4. Les données serviront à alimenter le référentiel mondial de données ITIE, disponible sur le site Internet international de l’ITIE à https://eiti.org/fr/donnees. Le fichier vous sera renvoyé, afin de pouvoir être publié sur les canaux de votre choix." xr:uid="{00000000-0004-0000-0000-000011000000}"/>
    <hyperlink ref="E33" r:id="rId6" xr:uid="{00000000-0004-0000-0000-000010000000}"/>
    <hyperlink ref="C46:G46" r:id="rId7" display="Pour plus d’information sur l’ITIE, visitez notre site Internet  https://eiti.org" xr:uid="{3E04576D-7ECA-4DE4-8061-A5DAEEDAD777}"/>
    <hyperlink ref="C47:G47" r:id="rId8" display="Vous voulez en savoir plus sur votre pays ? Vérifiez si votre pays met en œuvre la Norme ITIE en visitant https://eiti.org/countries" xr:uid="{59122BD4-E3AC-460E-97D6-C3A524F16B1E}"/>
    <hyperlink ref="C48:G48" r:id="rId9" display="Pour la version la plus récente des modèles de données résumées, consultez https://eiti.org/fr/document/modele-donnees-resumees-itie" xr:uid="{383869F0-2B8C-4CEC-ACE7-9224BDDDC087}"/>
    <hyperlink ref="C19:E19" r:id="rId10" display="3. Prière de soumettre cette fiche de données en même temps que le Rapport ITIE. L’envoyer au Secrétariat international à : data@eiti.org. " xr:uid="{FB3CFA49-57A4-49D6-8B35-1EE96AAAD3B8}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26"/>
  <sheetViews>
    <sheetView showGridLines="0" tabSelected="1" topLeftCell="A7" zoomScale="118" zoomScaleNormal="85" workbookViewId="0">
      <selection activeCell="C79" sqref="C79"/>
    </sheetView>
  </sheetViews>
  <sheetFormatPr baseColWidth="10" defaultColWidth="4" defaultRowHeight="24" customHeight="1"/>
  <cols>
    <col min="1" max="1" width="4" style="12"/>
    <col min="2" max="2" width="4" style="12" hidden="1" customWidth="1"/>
    <col min="3" max="3" width="84.33203125" style="12" customWidth="1"/>
    <col min="4" max="4" width="2.6640625" style="12" customWidth="1"/>
    <col min="5" max="5" width="57.33203125" style="12" customWidth="1"/>
    <col min="6" max="6" width="2.6640625" style="12" customWidth="1"/>
    <col min="7" max="7" width="58.5" style="12" customWidth="1"/>
    <col min="8" max="10" width="4" style="12"/>
    <col min="11" max="11" width="9.5" style="12" bestFit="1" customWidth="1"/>
    <col min="12" max="14" width="4" style="12"/>
    <col min="15" max="15" width="42" style="12" bestFit="1" customWidth="1"/>
    <col min="16" max="16" width="50" style="12" customWidth="1"/>
    <col min="17" max="16384" width="4" style="12"/>
  </cols>
  <sheetData>
    <row r="1" spans="3:9" ht="15.75" hidden="1" customHeight="1"/>
    <row r="2" spans="3:9" ht="16" hidden="1"/>
    <row r="3" spans="3:9" ht="16" hidden="1">
      <c r="E3" s="13"/>
      <c r="G3" s="13" t="s">
        <v>44</v>
      </c>
    </row>
    <row r="4" spans="3:9" ht="16" hidden="1">
      <c r="E4" s="13"/>
      <c r="G4" s="13">
        <f>Introduction!G4</f>
        <v>0</v>
      </c>
    </row>
    <row r="5" spans="3:9" ht="16" hidden="1"/>
    <row r="6" spans="3:9" ht="16" hidden="1"/>
    <row r="7" spans="3:9" ht="16"/>
    <row r="8" spans="3:9" ht="16">
      <c r="C8" s="15" t="s">
        <v>45</v>
      </c>
      <c r="D8" s="15"/>
      <c r="E8" s="15"/>
      <c r="F8" s="15"/>
      <c r="G8" s="15"/>
    </row>
    <row r="9" spans="3:9" ht="19.5" customHeight="1">
      <c r="C9" s="73" t="s">
        <v>46</v>
      </c>
      <c r="D9" s="74"/>
      <c r="E9" s="74"/>
      <c r="F9" s="74"/>
      <c r="G9" s="73"/>
    </row>
    <row r="10" spans="3:9" ht="30.5" customHeight="1">
      <c r="C10" s="313" t="s">
        <v>47</v>
      </c>
      <c r="D10" s="313"/>
      <c r="E10" s="313"/>
      <c r="F10" s="75"/>
      <c r="G10" s="315"/>
    </row>
    <row r="11" spans="3:9" ht="31.5" customHeight="1">
      <c r="C11" s="314" t="s">
        <v>48</v>
      </c>
      <c r="D11" s="314"/>
      <c r="E11" s="314"/>
      <c r="F11" s="75"/>
      <c r="G11" s="315"/>
    </row>
    <row r="12" spans="3:9" ht="14.75" customHeight="1">
      <c r="C12" s="314" t="s">
        <v>49</v>
      </c>
      <c r="D12" s="314"/>
      <c r="E12" s="314"/>
      <c r="F12" s="314"/>
      <c r="G12" s="315"/>
    </row>
    <row r="13" spans="3:9" ht="14" customHeight="1">
      <c r="C13" s="76" t="s">
        <v>50</v>
      </c>
      <c r="D13" s="76"/>
      <c r="E13" s="76"/>
      <c r="F13" s="76"/>
      <c r="G13" s="315"/>
      <c r="H13" s="77"/>
      <c r="I13" s="77"/>
    </row>
    <row r="14" spans="3:9" ht="16">
      <c r="D14" s="78"/>
      <c r="E14" s="78"/>
    </row>
    <row r="15" spans="3:9" ht="34">
      <c r="C15" s="226" t="s">
        <v>19</v>
      </c>
      <c r="D15" s="33"/>
      <c r="E15" s="37" t="s">
        <v>51</v>
      </c>
      <c r="F15" s="33"/>
      <c r="G15" s="79" t="s">
        <v>21</v>
      </c>
    </row>
    <row r="16" spans="3:9" ht="16">
      <c r="D16" s="78"/>
      <c r="E16" s="78"/>
    </row>
    <row r="17" spans="1:7" thickBot="1">
      <c r="B17" s="80"/>
      <c r="C17" s="81" t="s">
        <v>52</v>
      </c>
      <c r="D17" s="82"/>
      <c r="E17" s="83"/>
      <c r="F17" s="82"/>
      <c r="G17" s="82"/>
    </row>
    <row r="18" spans="1:7" ht="17" thickBot="1">
      <c r="A18" s="84"/>
      <c r="B18" s="84"/>
      <c r="C18" s="85" t="s">
        <v>53</v>
      </c>
      <c r="D18" s="86"/>
      <c r="E18" s="87" t="s">
        <v>54</v>
      </c>
      <c r="F18" s="86"/>
      <c r="G18" s="88" t="s">
        <v>55</v>
      </c>
    </row>
    <row r="19" spans="1:7" ht="17" thickBot="1">
      <c r="B19" s="89"/>
      <c r="C19" s="90" t="s">
        <v>39</v>
      </c>
      <c r="D19" s="82"/>
      <c r="E19" s="91"/>
      <c r="F19" s="82"/>
      <c r="G19" s="91"/>
    </row>
    <row r="20" spans="1:7" ht="16">
      <c r="A20" s="56"/>
      <c r="B20" s="56" t="s">
        <v>39</v>
      </c>
      <c r="C20" s="92" t="s">
        <v>56</v>
      </c>
      <c r="D20" s="56"/>
      <c r="E20" s="366" t="s">
        <v>57</v>
      </c>
      <c r="F20" s="56"/>
      <c r="G20" s="93"/>
    </row>
    <row r="21" spans="1:7" ht="16">
      <c r="A21" s="56"/>
      <c r="B21" s="56" t="s">
        <v>39</v>
      </c>
      <c r="C21" s="94" t="s">
        <v>58</v>
      </c>
      <c r="D21" s="56"/>
      <c r="E21" s="247" t="s">
        <v>59</v>
      </c>
      <c r="F21" s="56"/>
      <c r="G21" s="93"/>
    </row>
    <row r="22" spans="1:7" ht="16">
      <c r="B22" s="56" t="s">
        <v>39</v>
      </c>
      <c r="C22" s="94" t="s">
        <v>60</v>
      </c>
      <c r="D22" s="56"/>
      <c r="E22" s="247" t="s">
        <v>61</v>
      </c>
      <c r="F22" s="56"/>
      <c r="G22" s="93"/>
    </row>
    <row r="23" spans="1:7" ht="17" thickBot="1">
      <c r="B23" s="56" t="s">
        <v>39</v>
      </c>
      <c r="C23" s="95" t="s">
        <v>62</v>
      </c>
      <c r="D23" s="96"/>
      <c r="E23" s="248" t="s">
        <v>63</v>
      </c>
      <c r="F23" s="96"/>
      <c r="G23" s="98"/>
    </row>
    <row r="24" spans="1:7" ht="17" thickBot="1">
      <c r="B24" s="89"/>
      <c r="C24" s="90" t="s">
        <v>40</v>
      </c>
      <c r="D24" s="82"/>
      <c r="E24" s="249"/>
      <c r="F24" s="82"/>
      <c r="G24" s="91"/>
    </row>
    <row r="25" spans="1:7" ht="16">
      <c r="A25" s="56"/>
      <c r="B25" s="56" t="s">
        <v>40</v>
      </c>
      <c r="C25" s="92" t="s">
        <v>64</v>
      </c>
      <c r="D25" s="56"/>
      <c r="E25" s="380">
        <v>43831</v>
      </c>
      <c r="F25" s="56"/>
      <c r="G25" s="93"/>
    </row>
    <row r="26" spans="1:7" ht="17" thickBot="1">
      <c r="A26" s="56"/>
      <c r="B26" s="56" t="s">
        <v>40</v>
      </c>
      <c r="C26" s="99" t="s">
        <v>65</v>
      </c>
      <c r="D26" s="96"/>
      <c r="E26" s="380">
        <v>44196</v>
      </c>
      <c r="F26" s="96"/>
      <c r="G26" s="98"/>
    </row>
    <row r="27" spans="1:7" ht="17" thickBot="1">
      <c r="B27" s="89"/>
      <c r="C27" s="90" t="s">
        <v>41</v>
      </c>
      <c r="D27" s="82"/>
      <c r="E27" s="250"/>
      <c r="F27" s="82"/>
      <c r="G27" s="91"/>
    </row>
    <row r="28" spans="1:7" ht="17">
      <c r="B28" s="56" t="s">
        <v>41</v>
      </c>
      <c r="C28" s="100" t="s">
        <v>66</v>
      </c>
      <c r="D28" s="56"/>
      <c r="E28" s="381" t="s">
        <v>67</v>
      </c>
      <c r="F28" s="56"/>
      <c r="G28" s="93"/>
    </row>
    <row r="29" spans="1:7" ht="16">
      <c r="A29" s="56"/>
      <c r="B29" s="56" t="s">
        <v>41</v>
      </c>
      <c r="C29" s="92" t="s">
        <v>68</v>
      </c>
      <c r="D29" s="56"/>
      <c r="E29" s="382" t="s">
        <v>69</v>
      </c>
      <c r="F29" s="56"/>
      <c r="G29" s="93"/>
    </row>
    <row r="30" spans="1:7" ht="16">
      <c r="B30" s="56" t="s">
        <v>41</v>
      </c>
      <c r="C30" s="92" t="s">
        <v>70</v>
      </c>
      <c r="D30" s="56"/>
      <c r="E30" s="383">
        <v>44925</v>
      </c>
      <c r="F30" s="56"/>
      <c r="G30" s="93"/>
    </row>
    <row r="31" spans="1:7" ht="16">
      <c r="A31" s="56"/>
      <c r="B31" s="56" t="s">
        <v>41</v>
      </c>
      <c r="C31" s="92" t="s">
        <v>71</v>
      </c>
      <c r="D31" s="56"/>
      <c r="E31" s="370"/>
      <c r="F31" s="56"/>
      <c r="G31" s="93"/>
    </row>
    <row r="32" spans="1:7" ht="34">
      <c r="B32" s="56" t="s">
        <v>41</v>
      </c>
      <c r="C32" s="101" t="s">
        <v>72</v>
      </c>
      <c r="D32" s="102"/>
      <c r="E32" s="367" t="s">
        <v>73</v>
      </c>
      <c r="F32" s="102"/>
      <c r="G32" s="103"/>
    </row>
    <row r="33" spans="1:9" ht="16">
      <c r="B33" s="56" t="s">
        <v>41</v>
      </c>
      <c r="C33" s="92" t="s">
        <v>74</v>
      </c>
      <c r="D33" s="56"/>
      <c r="E33" s="369" t="s">
        <v>75</v>
      </c>
      <c r="F33" s="56"/>
      <c r="G33" s="104"/>
    </row>
    <row r="34" spans="1:9" ht="16">
      <c r="A34" s="56"/>
      <c r="B34" s="56" t="s">
        <v>41</v>
      </c>
      <c r="C34" s="92" t="s">
        <v>76</v>
      </c>
      <c r="D34" s="56"/>
      <c r="E34" s="371" t="s">
        <v>75</v>
      </c>
      <c r="F34" s="56"/>
      <c r="G34" s="104"/>
    </row>
    <row r="35" spans="1:9" ht="17">
      <c r="B35" s="56" t="s">
        <v>41</v>
      </c>
      <c r="C35" s="101" t="s">
        <v>77</v>
      </c>
      <c r="D35" s="102"/>
      <c r="E35" s="368" t="s">
        <v>73</v>
      </c>
      <c r="F35" s="105"/>
      <c r="G35" s="106"/>
    </row>
    <row r="36" spans="1:9" ht="16">
      <c r="A36" s="56"/>
      <c r="B36" s="56" t="s">
        <v>41</v>
      </c>
      <c r="C36" s="92" t="s">
        <v>78</v>
      </c>
      <c r="D36" s="56"/>
      <c r="E36" s="369" t="s">
        <v>79</v>
      </c>
      <c r="F36" s="56"/>
      <c r="G36" s="93"/>
    </row>
    <row r="37" spans="1:9" ht="17" thickBot="1">
      <c r="A37" s="56"/>
      <c r="B37" s="56" t="s">
        <v>41</v>
      </c>
      <c r="C37" s="92" t="s">
        <v>80</v>
      </c>
      <c r="D37" s="107"/>
      <c r="E37" s="372" t="s">
        <v>79</v>
      </c>
      <c r="F37" s="96"/>
      <c r="G37" s="108"/>
      <c r="H37" s="109"/>
      <c r="I37" s="109"/>
    </row>
    <row r="38" spans="1:9" ht="16.25" customHeight="1" thickBot="1">
      <c r="C38" s="240" t="s">
        <v>81</v>
      </c>
      <c r="D38" s="110"/>
      <c r="E38" s="373"/>
      <c r="F38" s="111"/>
      <c r="G38" s="64"/>
      <c r="H38" s="109"/>
      <c r="I38" s="109"/>
    </row>
    <row r="39" spans="1:9" ht="16">
      <c r="A39" s="56"/>
      <c r="B39" s="59"/>
      <c r="C39" s="112" t="s">
        <v>82</v>
      </c>
      <c r="D39" s="113"/>
      <c r="E39" s="374" t="s">
        <v>67</v>
      </c>
      <c r="F39" s="109"/>
      <c r="G39" s="114"/>
      <c r="H39" s="109"/>
      <c r="I39" s="109"/>
    </row>
    <row r="40" spans="1:9" ht="17" thickBot="1">
      <c r="B40" s="56" t="s">
        <v>42</v>
      </c>
      <c r="C40" s="115" t="s">
        <v>83</v>
      </c>
      <c r="D40" s="116"/>
      <c r="E40" s="375" t="s">
        <v>84</v>
      </c>
      <c r="F40" s="117"/>
      <c r="G40" s="291"/>
      <c r="H40" s="109"/>
      <c r="I40" s="109"/>
    </row>
    <row r="41" spans="1:9" ht="18" customHeight="1" thickBot="1">
      <c r="A41" s="56"/>
      <c r="B41" s="56" t="s">
        <v>42</v>
      </c>
      <c r="C41" s="90" t="s">
        <v>42</v>
      </c>
      <c r="D41" s="82"/>
      <c r="E41" s="251"/>
      <c r="F41" s="82"/>
      <c r="G41" s="118"/>
    </row>
    <row r="42" spans="1:9" ht="15.5" customHeight="1">
      <c r="B42" s="56" t="s">
        <v>42</v>
      </c>
      <c r="C42" s="94" t="s">
        <v>85</v>
      </c>
      <c r="D42" s="56"/>
      <c r="E42" s="376"/>
      <c r="F42" s="56"/>
      <c r="G42" s="56"/>
    </row>
    <row r="43" spans="1:9" ht="16.5" customHeight="1">
      <c r="A43" s="56"/>
      <c r="B43" s="56" t="s">
        <v>42</v>
      </c>
      <c r="C43" s="119" t="s">
        <v>86</v>
      </c>
      <c r="D43" s="56"/>
      <c r="E43" s="381" t="s">
        <v>67</v>
      </c>
      <c r="F43" s="56"/>
      <c r="G43" s="104"/>
      <c r="H43" s="109"/>
      <c r="I43" s="109"/>
    </row>
    <row r="44" spans="1:9" ht="16.5" customHeight="1">
      <c r="A44" s="56"/>
      <c r="B44" s="56" t="s">
        <v>42</v>
      </c>
      <c r="C44" s="119" t="s">
        <v>87</v>
      </c>
      <c r="D44" s="56"/>
      <c r="E44" s="381" t="s">
        <v>67</v>
      </c>
      <c r="F44" s="56"/>
      <c r="G44" s="104"/>
      <c r="H44" s="109"/>
      <c r="I44" s="109"/>
    </row>
    <row r="45" spans="1:9" ht="15.5" customHeight="1">
      <c r="B45" s="56" t="s">
        <v>42</v>
      </c>
      <c r="C45" s="119" t="s">
        <v>88</v>
      </c>
      <c r="D45" s="56"/>
      <c r="E45" s="381" t="s">
        <v>67</v>
      </c>
      <c r="F45" s="56"/>
      <c r="G45" s="104"/>
      <c r="H45" s="109"/>
      <c r="I45" s="109"/>
    </row>
    <row r="46" spans="1:9" ht="18" customHeight="1">
      <c r="B46" s="56" t="s">
        <v>42</v>
      </c>
      <c r="C46" s="119" t="s">
        <v>89</v>
      </c>
      <c r="D46" s="56"/>
      <c r="E46" s="381" t="s">
        <v>73</v>
      </c>
      <c r="F46" s="56"/>
      <c r="G46" s="104"/>
    </row>
    <row r="47" spans="1:9" ht="16">
      <c r="B47" s="56" t="s">
        <v>42</v>
      </c>
      <c r="C47" s="120" t="s">
        <v>90</v>
      </c>
      <c r="D47" s="56"/>
      <c r="E47" s="382" t="s">
        <v>75</v>
      </c>
      <c r="F47" s="56"/>
      <c r="G47" s="104"/>
    </row>
    <row r="48" spans="1:9" ht="16">
      <c r="B48" s="56" t="s">
        <v>42</v>
      </c>
      <c r="C48" s="119" t="s">
        <v>91</v>
      </c>
      <c r="D48" s="56"/>
      <c r="E48" s="382">
        <v>7</v>
      </c>
      <c r="F48" s="56"/>
      <c r="G48" s="104"/>
      <c r="H48" s="109"/>
      <c r="I48" s="109"/>
    </row>
    <row r="49" spans="1:15" ht="16">
      <c r="B49" s="56" t="s">
        <v>42</v>
      </c>
      <c r="C49" s="119" t="s">
        <v>92</v>
      </c>
      <c r="D49" s="121"/>
      <c r="E49" s="382">
        <v>8</v>
      </c>
      <c r="F49" s="56"/>
      <c r="G49" s="122"/>
      <c r="H49" s="109"/>
      <c r="I49" s="109"/>
    </row>
    <row r="50" spans="1:15" ht="16">
      <c r="B50" s="56" t="s">
        <v>42</v>
      </c>
      <c r="C50" s="123" t="s">
        <v>93</v>
      </c>
      <c r="D50" s="56"/>
      <c r="E50" s="384" t="s">
        <v>94</v>
      </c>
      <c r="F50" s="102"/>
      <c r="G50" s="104"/>
      <c r="H50" s="109"/>
      <c r="I50" s="109"/>
    </row>
    <row r="51" spans="1:15" ht="16">
      <c r="B51" s="56" t="s">
        <v>42</v>
      </c>
      <c r="C51" s="124" t="s">
        <v>95</v>
      </c>
      <c r="D51" s="56"/>
      <c r="E51" s="385">
        <v>536.57000000000005</v>
      </c>
      <c r="F51" s="56"/>
      <c r="G51" s="104"/>
      <c r="H51" s="109"/>
      <c r="I51" s="109"/>
    </row>
    <row r="52" spans="1:15" ht="33" thickBot="1">
      <c r="B52" s="56" t="s">
        <v>42</v>
      </c>
      <c r="C52" s="125" t="s">
        <v>96</v>
      </c>
      <c r="D52" s="126"/>
      <c r="E52" s="386" t="s">
        <v>97</v>
      </c>
      <c r="F52" s="126"/>
      <c r="G52" s="104" t="s">
        <v>98</v>
      </c>
      <c r="H52" s="109"/>
      <c r="I52" s="109"/>
    </row>
    <row r="53" spans="1:15" s="84" customFormat="1" ht="25.5" customHeight="1" thickBot="1">
      <c r="A53" s="12"/>
      <c r="B53" s="56" t="s">
        <v>42</v>
      </c>
      <c r="C53" s="127" t="s">
        <v>99</v>
      </c>
      <c r="D53" s="56"/>
      <c r="E53" s="249"/>
      <c r="F53" s="56"/>
      <c r="G53" s="103"/>
      <c r="H53" s="12"/>
      <c r="I53" s="12"/>
    </row>
    <row r="54" spans="1:15" ht="15.5" customHeight="1">
      <c r="B54" s="56" t="s">
        <v>42</v>
      </c>
      <c r="C54" s="119" t="s">
        <v>100</v>
      </c>
      <c r="D54" s="56"/>
      <c r="E54" s="382" t="s">
        <v>67</v>
      </c>
      <c r="F54" s="56"/>
      <c r="G54" s="104"/>
    </row>
    <row r="55" spans="1:15" s="56" customFormat="1" ht="16">
      <c r="A55" s="12"/>
      <c r="C55" s="119" t="s">
        <v>101</v>
      </c>
      <c r="E55" s="382" t="s">
        <v>67</v>
      </c>
      <c r="G55" s="104"/>
      <c r="H55" s="12"/>
      <c r="I55" s="12"/>
    </row>
    <row r="56" spans="1:15" s="56" customFormat="1" ht="15.5" customHeight="1">
      <c r="A56" s="12"/>
      <c r="C56" s="119" t="s">
        <v>102</v>
      </c>
      <c r="E56" s="382" t="s">
        <v>67</v>
      </c>
      <c r="G56" s="104"/>
      <c r="H56" s="84"/>
      <c r="I56" s="84"/>
    </row>
    <row r="57" spans="1:15" ht="17" thickBot="1">
      <c r="B57" s="56"/>
      <c r="C57" s="128" t="s">
        <v>103</v>
      </c>
      <c r="D57" s="96"/>
      <c r="E57" s="382" t="s">
        <v>67</v>
      </c>
      <c r="F57" s="96"/>
      <c r="G57" s="129"/>
    </row>
    <row r="58" spans="1:15" ht="17" thickBot="1">
      <c r="B58" s="56"/>
      <c r="C58" s="130" t="s">
        <v>104</v>
      </c>
      <c r="D58" s="131"/>
      <c r="E58" s="377">
        <f>SUM(E59:E62)</f>
        <v>0.99999999999999989</v>
      </c>
      <c r="F58" s="131"/>
      <c r="G58" s="131"/>
      <c r="H58" s="56"/>
      <c r="I58" s="56"/>
    </row>
    <row r="59" spans="1:15" ht="16">
      <c r="B59" s="56"/>
      <c r="C59" s="92" t="s">
        <v>105</v>
      </c>
      <c r="D59" s="56"/>
      <c r="E59" s="132">
        <f>COUNTIF('Partie 2 - Liste de pointage'!$D:$D,Listes!$K$4)/SUM(COUNTIF('Partie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0.16981132075471697</v>
      </c>
      <c r="F59" s="56"/>
      <c r="G59" s="133" t="s">
        <v>106</v>
      </c>
      <c r="H59" s="56"/>
      <c r="I59" s="56"/>
      <c r="K59" s="134"/>
    </row>
    <row r="60" spans="1:15" s="56" customFormat="1" ht="16">
      <c r="B60" s="89"/>
      <c r="C60" s="92" t="s">
        <v>107</v>
      </c>
      <c r="E60" s="132">
        <f>COUNTIF('Partie 2 - Liste de pointage'!$D:$D,Listes!$K$5)/SUM(COUNTIF('Partie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0.660377358490566</v>
      </c>
      <c r="G60" s="133" t="s">
        <v>106</v>
      </c>
      <c r="H60" s="12"/>
      <c r="I60" s="12"/>
      <c r="K60" s="134"/>
    </row>
    <row r="61" spans="1:15" s="56" customFormat="1" ht="16">
      <c r="A61" s="12"/>
      <c r="B61" s="56" t="s">
        <v>43</v>
      </c>
      <c r="C61" s="92" t="s">
        <v>108</v>
      </c>
      <c r="E61" s="132">
        <f>COUNTIF('Partie 2 - Liste de pointage'!$D:$D,Listes!$K$6)/SUM(COUNTIF('Partie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7.5471698113207544E-2</v>
      </c>
      <c r="G61" s="133" t="s">
        <v>106</v>
      </c>
      <c r="H61" s="12"/>
      <c r="I61" s="12"/>
      <c r="K61" s="134"/>
    </row>
    <row r="62" spans="1:15" ht="15" customHeight="1" thickBot="1">
      <c r="B62" s="56" t="s">
        <v>43</v>
      </c>
      <c r="C62" s="92" t="s">
        <v>109</v>
      </c>
      <c r="D62" s="56"/>
      <c r="E62" s="132">
        <f>COUNTIF('Partie 2 - Liste de pointage'!$D:$D,Listes!$K$7)/SUM(COUNTIF('Partie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9.4339622641509441E-2</v>
      </c>
      <c r="F62" s="56"/>
      <c r="G62" s="133" t="s">
        <v>106</v>
      </c>
      <c r="K62" s="134"/>
    </row>
    <row r="63" spans="1:15" ht="17" thickBot="1">
      <c r="B63" s="56" t="s">
        <v>43</v>
      </c>
      <c r="C63" s="135" t="s">
        <v>110</v>
      </c>
      <c r="D63" s="136"/>
      <c r="E63" s="378"/>
      <c r="F63" s="136"/>
      <c r="G63" s="136"/>
      <c r="H63" s="56"/>
      <c r="I63" s="56"/>
      <c r="O63" s="56"/>
    </row>
    <row r="64" spans="1:15" s="56" customFormat="1" ht="16">
      <c r="A64" s="12"/>
      <c r="B64" s="56" t="s">
        <v>43</v>
      </c>
      <c r="C64" s="92" t="s">
        <v>111</v>
      </c>
      <c r="E64" s="367"/>
      <c r="G64" s="93"/>
    </row>
    <row r="65" spans="1:9" ht="16">
      <c r="C65" s="92" t="s">
        <v>112</v>
      </c>
      <c r="D65" s="56"/>
      <c r="E65" s="367"/>
      <c r="F65" s="56"/>
      <c r="G65" s="93"/>
    </row>
    <row r="66" spans="1:9" ht="12.75" customHeight="1">
      <c r="C66" s="92" t="s">
        <v>113</v>
      </c>
      <c r="D66" s="56"/>
      <c r="E66" s="379"/>
      <c r="F66" s="56"/>
      <c r="G66" s="93"/>
    </row>
    <row r="67" spans="1:9" ht="18.75" customHeight="1" thickBot="1">
      <c r="C67" s="137"/>
      <c r="D67" s="96"/>
      <c r="E67" s="97"/>
      <c r="F67" s="96"/>
      <c r="G67" s="107"/>
      <c r="H67" s="56"/>
      <c r="I67" s="56"/>
    </row>
    <row r="68" spans="1:9" s="56" customFormat="1" ht="17.25" customHeight="1">
      <c r="A68" s="12"/>
      <c r="B68" s="12"/>
      <c r="C68" s="41"/>
      <c r="D68" s="41"/>
      <c r="E68" s="41"/>
      <c r="F68" s="41"/>
      <c r="G68" s="12"/>
      <c r="H68" s="12"/>
      <c r="I68" s="12"/>
    </row>
    <row r="69" spans="1:9" ht="17.25" hidden="1" customHeight="1" thickBot="1">
      <c r="C69" s="306" t="s">
        <v>33</v>
      </c>
      <c r="D69" s="306"/>
      <c r="E69" s="306"/>
      <c r="F69" s="306"/>
      <c r="G69" s="306"/>
    </row>
    <row r="70" spans="1:9" ht="24" hidden="1" customHeight="1" thickBot="1">
      <c r="C70" s="307" t="s">
        <v>34</v>
      </c>
      <c r="D70" s="307"/>
      <c r="E70" s="307"/>
      <c r="F70" s="307"/>
      <c r="G70" s="307"/>
    </row>
    <row r="71" spans="1:9" ht="19.5" hidden="1" customHeight="1" thickBot="1">
      <c r="C71" s="306" t="s">
        <v>35</v>
      </c>
      <c r="D71" s="306"/>
      <c r="E71" s="306"/>
      <c r="F71" s="306"/>
      <c r="G71" s="306"/>
    </row>
    <row r="72" spans="1:9" ht="18.75" hidden="1" customHeight="1" thickBot="1">
      <c r="C72" s="300" t="s">
        <v>36</v>
      </c>
      <c r="D72" s="300"/>
      <c r="E72" s="300"/>
      <c r="F72" s="300"/>
      <c r="G72" s="300"/>
    </row>
    <row r="73" spans="1:9" ht="17" thickBot="1">
      <c r="B73" s="56" t="s">
        <v>42</v>
      </c>
      <c r="C73" s="54"/>
      <c r="D73" s="54"/>
      <c r="E73" s="54"/>
      <c r="F73" s="54"/>
      <c r="G73" s="55"/>
      <c r="H73" s="56"/>
      <c r="I73" s="56"/>
    </row>
    <row r="74" spans="1:9" s="56" customFormat="1" ht="16">
      <c r="B74" s="56" t="s">
        <v>42</v>
      </c>
      <c r="C74" s="301" t="s">
        <v>114</v>
      </c>
      <c r="D74" s="301"/>
      <c r="E74" s="301"/>
      <c r="F74" s="12"/>
      <c r="G74" s="12"/>
    </row>
    <row r="75" spans="1:9" s="56" customFormat="1" ht="16">
      <c r="B75" s="56" t="s">
        <v>42</v>
      </c>
      <c r="C75" s="302" t="s">
        <v>38</v>
      </c>
      <c r="D75" s="302"/>
      <c r="E75" s="302"/>
      <c r="F75" s="12"/>
      <c r="G75" s="12"/>
    </row>
    <row r="76" spans="1:9" ht="16">
      <c r="B76" s="56" t="s">
        <v>42</v>
      </c>
      <c r="C76" s="57"/>
      <c r="D76" s="56"/>
      <c r="E76" s="58"/>
      <c r="F76" s="56"/>
      <c r="G76" s="56"/>
    </row>
    <row r="77" spans="1:9" s="56" customFormat="1" ht="16">
      <c r="B77" s="56" t="s">
        <v>42</v>
      </c>
      <c r="C77" s="65"/>
      <c r="E77" s="58"/>
    </row>
    <row r="78" spans="1:9" s="56" customFormat="1" ht="16">
      <c r="B78" s="56" t="s">
        <v>42</v>
      </c>
      <c r="C78" s="65"/>
      <c r="E78" s="58"/>
    </row>
    <row r="79" spans="1:9" ht="16">
      <c r="B79" s="56" t="s">
        <v>42</v>
      </c>
      <c r="C79" s="65"/>
      <c r="D79" s="56"/>
      <c r="E79" s="58"/>
      <c r="F79" s="56"/>
      <c r="G79" s="56"/>
    </row>
    <row r="80" spans="1:9" ht="16">
      <c r="B80" s="56" t="s">
        <v>42</v>
      </c>
      <c r="C80" s="65"/>
      <c r="D80" s="56"/>
      <c r="E80" s="58"/>
      <c r="F80" s="56"/>
      <c r="G80" s="56"/>
      <c r="H80" s="56"/>
      <c r="I80" s="56"/>
    </row>
    <row r="81" spans="2:9" ht="16">
      <c r="B81" s="56" t="s">
        <v>42</v>
      </c>
      <c r="C81" s="66"/>
      <c r="D81" s="56"/>
      <c r="E81" s="58"/>
      <c r="F81" s="56"/>
      <c r="G81" s="56"/>
      <c r="H81" s="56"/>
      <c r="I81" s="56"/>
    </row>
    <row r="82" spans="2:9" ht="16">
      <c r="B82" s="56" t="s">
        <v>42</v>
      </c>
      <c r="C82" s="65"/>
      <c r="D82" s="56"/>
      <c r="E82" s="58"/>
      <c r="F82" s="56"/>
      <c r="G82" s="56"/>
    </row>
    <row r="83" spans="2:9" ht="16">
      <c r="B83" s="56" t="s">
        <v>42</v>
      </c>
      <c r="C83" s="65"/>
      <c r="D83" s="56"/>
      <c r="E83" s="58"/>
      <c r="F83" s="56"/>
      <c r="G83" s="56"/>
    </row>
    <row r="84" spans="2:9" ht="16">
      <c r="B84" s="56" t="s">
        <v>42</v>
      </c>
      <c r="C84" s="67"/>
      <c r="D84" s="56"/>
      <c r="E84" s="58"/>
      <c r="F84" s="56"/>
      <c r="G84" s="56"/>
    </row>
    <row r="85" spans="2:9" ht="16">
      <c r="B85" s="56" t="s">
        <v>42</v>
      </c>
      <c r="C85" s="65"/>
      <c r="D85" s="56"/>
      <c r="E85" s="68"/>
      <c r="F85" s="56"/>
      <c r="G85" s="56"/>
    </row>
    <row r="86" spans="2:9" ht="16">
      <c r="B86" s="56" t="s">
        <v>42</v>
      </c>
      <c r="C86" s="69"/>
      <c r="D86" s="56"/>
      <c r="E86" s="58"/>
      <c r="F86" s="56"/>
      <c r="G86" s="56"/>
    </row>
    <row r="87" spans="2:9" ht="16">
      <c r="B87" s="56" t="s">
        <v>42</v>
      </c>
      <c r="C87" s="65"/>
      <c r="D87" s="56"/>
      <c r="E87" s="58"/>
      <c r="F87" s="56"/>
      <c r="G87" s="56"/>
    </row>
    <row r="88" spans="2:9" ht="16">
      <c r="B88" s="56"/>
      <c r="C88" s="65"/>
      <c r="D88" s="56"/>
      <c r="E88" s="58"/>
      <c r="F88" s="56"/>
      <c r="G88" s="56"/>
    </row>
    <row r="89" spans="2:9" ht="16">
      <c r="B89" s="56"/>
      <c r="C89" s="65"/>
      <c r="D89" s="56"/>
      <c r="E89" s="58"/>
      <c r="F89" s="56"/>
      <c r="G89" s="56"/>
    </row>
    <row r="90" spans="2:9" ht="16">
      <c r="B90" s="56"/>
      <c r="C90" s="65"/>
      <c r="D90" s="56"/>
      <c r="E90" s="58"/>
      <c r="F90" s="56"/>
      <c r="G90" s="56"/>
    </row>
    <row r="91" spans="2:9" ht="16">
      <c r="B91" s="56"/>
      <c r="C91" s="59"/>
      <c r="D91" s="70"/>
      <c r="E91" s="71"/>
      <c r="F91" s="70"/>
      <c r="G91" s="70"/>
    </row>
    <row r="92" spans="2:9" ht="16">
      <c r="B92" s="56"/>
      <c r="C92" s="61"/>
      <c r="D92" s="56"/>
      <c r="E92" s="72"/>
      <c r="F92" s="56"/>
      <c r="G92" s="56"/>
    </row>
    <row r="93" spans="2:9" s="56" customFormat="1" ht="16">
      <c r="B93" s="59"/>
      <c r="C93" s="61"/>
      <c r="E93" s="72"/>
      <c r="H93" s="12"/>
      <c r="I93" s="12"/>
    </row>
    <row r="94" spans="2:9" ht="16">
      <c r="B94" s="56" t="s">
        <v>43</v>
      </c>
      <c r="C94" s="61"/>
      <c r="D94" s="56"/>
      <c r="E94" s="72"/>
      <c r="F94" s="56"/>
      <c r="G94" s="56"/>
    </row>
    <row r="95" spans="2:9" ht="16">
      <c r="B95" s="56" t="s">
        <v>43</v>
      </c>
      <c r="C95" s="61"/>
      <c r="D95" s="56"/>
      <c r="E95" s="72"/>
      <c r="F95" s="56"/>
      <c r="G95" s="56"/>
    </row>
    <row r="96" spans="2:9" ht="16">
      <c r="B96" s="56" t="s">
        <v>43</v>
      </c>
      <c r="C96" s="59"/>
      <c r="D96" s="70"/>
      <c r="E96" s="71"/>
      <c r="F96" s="70"/>
      <c r="G96" s="70"/>
      <c r="H96" s="56"/>
      <c r="I96" s="56"/>
    </row>
    <row r="97" spans="2:7" ht="16">
      <c r="B97" s="56" t="s">
        <v>43</v>
      </c>
      <c r="C97" s="61"/>
      <c r="D97" s="56"/>
      <c r="E97" s="58"/>
      <c r="F97" s="56"/>
      <c r="G97" s="56"/>
    </row>
    <row r="98" spans="2:7" ht="16">
      <c r="C98" s="61"/>
      <c r="D98" s="56"/>
      <c r="E98" s="58"/>
      <c r="F98" s="56"/>
      <c r="G98" s="56"/>
    </row>
    <row r="99" spans="2:7" ht="16">
      <c r="C99" s="61"/>
      <c r="D99" s="56"/>
      <c r="E99" s="58"/>
      <c r="F99" s="56"/>
      <c r="G99" s="56"/>
    </row>
    <row r="100" spans="2:7" ht="16">
      <c r="C100" s="58"/>
      <c r="D100" s="56"/>
      <c r="E100" s="58"/>
      <c r="F100" s="56"/>
      <c r="G100" s="56"/>
    </row>
    <row r="101" spans="2:7" ht="15" customHeight="1">
      <c r="C101" s="41"/>
      <c r="D101" s="41"/>
      <c r="E101" s="41"/>
      <c r="F101" s="41"/>
    </row>
    <row r="102" spans="2:7" ht="15" customHeight="1"/>
    <row r="103" spans="2:7" ht="16">
      <c r="C103" s="316"/>
      <c r="D103" s="316"/>
      <c r="E103" s="316"/>
      <c r="F103" s="316"/>
      <c r="G103" s="316"/>
    </row>
    <row r="104" spans="2:7" ht="16">
      <c r="C104" s="316"/>
      <c r="D104" s="316"/>
      <c r="E104" s="316"/>
      <c r="F104" s="316"/>
      <c r="G104" s="316"/>
    </row>
    <row r="105" spans="2:7" ht="18.75" customHeight="1">
      <c r="C105" s="316"/>
      <c r="D105" s="316"/>
      <c r="E105" s="316"/>
      <c r="F105" s="316"/>
      <c r="G105" s="316"/>
    </row>
    <row r="106" spans="2:7" ht="16">
      <c r="C106" s="316"/>
      <c r="D106" s="316"/>
      <c r="E106" s="316"/>
      <c r="F106" s="316"/>
      <c r="G106" s="316"/>
    </row>
    <row r="107" spans="2:7" ht="16">
      <c r="C107" s="41"/>
      <c r="D107" s="41"/>
      <c r="E107" s="41"/>
      <c r="F107" s="41"/>
    </row>
    <row r="108" spans="2:7" ht="16">
      <c r="C108" s="302"/>
      <c r="D108" s="302"/>
      <c r="E108" s="302"/>
    </row>
    <row r="109" spans="2:7" ht="16">
      <c r="C109" s="302"/>
      <c r="D109" s="302"/>
      <c r="E109" s="302"/>
    </row>
    <row r="110" spans="2:7" ht="16"/>
    <row r="111" spans="2:7" ht="16"/>
    <row r="112" spans="2:7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</sheetData>
  <sheetProtection selectLockedCells="1"/>
  <dataConsolidate/>
  <mergeCells count="16">
    <mergeCell ref="C10:E10"/>
    <mergeCell ref="C11:E11"/>
    <mergeCell ref="C12:F12"/>
    <mergeCell ref="G10:G13"/>
    <mergeCell ref="C109:E109"/>
    <mergeCell ref="C103:G103"/>
    <mergeCell ref="C104:G104"/>
    <mergeCell ref="C105:G105"/>
    <mergeCell ref="C106:G106"/>
    <mergeCell ref="C108:E108"/>
    <mergeCell ref="C75:E75"/>
    <mergeCell ref="C69:G69"/>
    <mergeCell ref="C70:G70"/>
    <mergeCell ref="C71:G71"/>
    <mergeCell ref="C72:G72"/>
    <mergeCell ref="C74:E74"/>
  </mergeCells>
  <dataValidations xWindow="1029" yWindow="583" count="10">
    <dataValidation allowBlank="1" showInputMessage="1" showErrorMessage="1" promptTitle="URL" prompt="Veuillez insérer l'URL directe vers le document de référence" sqref="G37:G40" xr:uid="{E079451B-F0E4-4AD3-9941-BD41CD0AABAD}"/>
    <dataValidation type="whole" allowBlank="1" showInputMessage="1" showErrorMessage="1" errorTitle="Veuillez ne pas remplir" error="Veuillez ne pas remplir manuellement ces celulles" sqref="E59:E62" xr:uid="{BEBC058E-8F61-4C4D-B11D-46041E0B391F}">
      <formula1>10000</formula1>
      <formula2>50000</formula2>
    </dataValidation>
    <dataValidation type="decimal" allowBlank="1" showInputMessage="1" showErrorMessage="1" errorTitle="Veuillez ne pas modifier" sqref="E8:G8" xr:uid="{7976E308-631D-47E9-AC6A-05B221BD22C0}">
      <formula1>10000</formula1>
      <formula2>50000</formula2>
    </dataValidation>
    <dataValidation type="decimal" allowBlank="1" showInputMessage="1" showErrorMessage="1" errorTitle="Veuillez ne pas modifier" error="Veuillez ne pas modifier ces cellules" sqref="C8:D8 C73:E74 F73:G75" xr:uid="{D64B9237-40BB-4A17-AE35-69869BD025B3}">
      <formula1>10000</formula1>
      <formula2>50000</formula2>
    </dataValidation>
    <dataValidation type="textLength" allowBlank="1" showInputMessage="1" showErrorMessage="1" errorTitle="Veuillez ne pas modifier" error="Veuillez ne pas modifier ces cellules" sqref="C66:C67 F15 D18:G19 D15" xr:uid="{AD85E4FE-6EDB-40B6-992E-49A3C54868FD}">
      <formula1>10000</formula1>
      <formula2>50000</formula2>
    </dataValidation>
    <dataValidation type="whole" allowBlank="1" showInputMessage="1" showErrorMessage="1" errorTitle="Veuillez ne pas modifier" error="Veuillez ne pas modifier ces cellules" sqref="G27 G15 E15 C53:C65 C50:C51 G59:G62 C47 C15 C17:C37 C39:C45" xr:uid="{D9F471FE-21F1-4AB1-B7D7-A0A504272613}">
      <formula1>10000</formula1>
      <formula2>50000</formula2>
    </dataValidation>
    <dataValidation type="whole" allowBlank="1" showInputMessage="1" showErrorMessage="1" errorTitle="Veuillez ne pas modifier" error="Veuillez ne pas modifier ces cellules" sqref="C69:G72" xr:uid="{EF7F0EE1-6880-4244-A51B-FE07CEDFFB27}">
      <formula1>444</formula1>
      <formula2>445</formula2>
    </dataValidation>
    <dataValidation allowBlank="1" showInputMessage="1" showErrorMessage="1" errorTitle="Veuillez ne pas modifier" error="Veuillez ne pas modifier ces cellules" sqref="C52 C48:C49 C75:E75" xr:uid="{38E40CE9-FEFE-4F50-A54C-6DD0C626715E}"/>
    <dataValidation type="whole" allowBlank="1" showInputMessage="1" showErrorMessage="1" errorTitle="Veuillez ne pas modifier" error="Veuillez ne pas modifier ces cellules" sqref="C46" xr:uid="{31FC86A6-12C9-412D-92CF-30E961EB243C}">
      <formula1>4</formula1>
      <formula2>5</formula2>
    </dataValidation>
    <dataValidation type="whole" showInputMessage="1" showErrorMessage="1" sqref="E41:E42 E27" xr:uid="{888FA659-E08F-4AD6-B51D-A616709BB654}">
      <formula1>999999</formula1>
      <formula2>99999999</formula2>
    </dataValidation>
  </dataValidations>
  <hyperlinks>
    <hyperlink ref="C13" r:id="rId1" display="Si vous avez des questions, veuillez contacter  data@eiti.org" xr:uid="{00000000-0004-0000-0100-000012000000}"/>
    <hyperlink ref="C72:G72" r:id="rId2" display="Give us your feedback or report a conflict in the data! Write to us at  data@eiti.org" xr:uid="{2B1627D8-621C-4FBE-A497-9AFE969943B5}"/>
    <hyperlink ref="G72" r:id="rId3" display="Give us your feedback or report a conflict in the data! Write to us at  data@eiti.org" xr:uid="{6C5FFEFE-FC9C-4AD7-BE65-B9958593063A}"/>
    <hyperlink ref="E72:F72" r:id="rId4" display="Give us your feedback or report a conflict in the data! Write to us at  data@eiti.org" xr:uid="{DBEA8569-8C48-4726-9E9D-319FA97863C5}"/>
    <hyperlink ref="F72" r:id="rId5" display="Give us your feedback or report a conflict in the data! Write to us at  data@eiti.org" xr:uid="{C68DE811-3A82-40E8-AC61-102006E6BA24}"/>
    <hyperlink ref="C69:G69" r:id="rId6" display="Pour plus d’information sur l’ITIE, visitez notre site Internet  https://eiti.org" xr:uid="{128818C6-AB59-4A22-B089-A45A75B06974}"/>
    <hyperlink ref="C70:G70" r:id="rId7" display="Vous voulez en savoir plus sur votre pays ? Vérifiez si votre pays met en œuvre la Norme ITIE en visitant https://eiti.org/countries" xr:uid="{C216B62F-D79D-487C-8AFE-79B07BB1494C}"/>
    <hyperlink ref="C71:G71" r:id="rId8" display="Pour la version la plus récente des modèles de données résumées, consultez https://eiti.org/fr/document/modele-donnees-resumees-itie" xr:uid="{E59D7407-02BD-47A3-AA82-3DC5546201E2}"/>
    <hyperlink ref="C50" r:id="rId9" xr:uid="{00000000-0004-0000-0100-00000C000000}"/>
    <hyperlink ref="C53" r:id="rId10" location="r4-7" xr:uid="{00000000-0004-0000-0100-000011000000}"/>
    <hyperlink ref="C38" r:id="rId11" location="r7-2" xr:uid="{00000000-0004-0000-0100-000013000000}"/>
    <hyperlink ref="E40" r:id="rId12" xr:uid="{BE880805-0FF5-41D6-BB18-945B9D31752A}"/>
  </hyperlinks>
  <pageMargins left="0.25" right="0.25" top="0.75" bottom="0.75" header="0.3" footer="0.3"/>
  <pageSetup paperSize="8" fitToHeight="0" orientation="landscape" horizontalDpi="2400" verticalDpi="2400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H217"/>
  <sheetViews>
    <sheetView showGridLines="0" topLeftCell="A175" zoomScale="113" zoomScaleNormal="85" workbookViewId="0">
      <selection activeCell="D220" sqref="D220"/>
    </sheetView>
  </sheetViews>
  <sheetFormatPr baseColWidth="10" defaultColWidth="4" defaultRowHeight="16"/>
  <cols>
    <col min="1" max="1" width="4" style="12"/>
    <col min="2" max="2" width="56.6640625" style="12" customWidth="1"/>
    <col min="3" max="3" width="0.6640625" style="12" customWidth="1"/>
    <col min="4" max="4" width="57.5" style="12" bestFit="1" customWidth="1"/>
    <col min="5" max="5" width="0.6640625" style="12" customWidth="1"/>
    <col min="6" max="6" width="50.5" style="12" bestFit="1" customWidth="1"/>
    <col min="7" max="7" width="0.6640625" style="12" customWidth="1"/>
    <col min="8" max="8" width="53.6640625" style="12" customWidth="1"/>
    <col min="9" max="15" width="4" style="12"/>
    <col min="16" max="16" width="42" style="12" bestFit="1" customWidth="1"/>
    <col min="17" max="16384" width="4" style="12"/>
  </cols>
  <sheetData>
    <row r="3" spans="2:8">
      <c r="H3" s="13" t="s">
        <v>44</v>
      </c>
    </row>
    <row r="4" spans="2:8">
      <c r="H4" s="13">
        <f>Introduction!G4</f>
        <v>0</v>
      </c>
    </row>
    <row r="8" spans="2:8">
      <c r="B8" s="138" t="s">
        <v>115</v>
      </c>
      <c r="C8" s="74"/>
      <c r="D8" s="74"/>
      <c r="E8" s="74"/>
      <c r="F8" s="74"/>
      <c r="G8" s="74"/>
      <c r="H8" s="74"/>
    </row>
    <row r="9" spans="2:8" ht="20">
      <c r="B9" s="73" t="s">
        <v>46</v>
      </c>
      <c r="C9" s="74"/>
      <c r="D9" s="74"/>
      <c r="E9" s="74"/>
      <c r="F9" s="73"/>
      <c r="G9" s="74"/>
      <c r="H9" s="74"/>
    </row>
    <row r="10" spans="2:8">
      <c r="B10" s="315" t="s">
        <v>116</v>
      </c>
      <c r="C10" s="315"/>
      <c r="D10" s="315"/>
      <c r="E10" s="315"/>
      <c r="F10" s="315"/>
      <c r="G10" s="315"/>
      <c r="H10" s="315"/>
    </row>
    <row r="11" spans="2:8">
      <c r="B11" s="314" t="s">
        <v>117</v>
      </c>
      <c r="C11" s="314"/>
      <c r="D11" s="314"/>
      <c r="E11" s="314"/>
      <c r="F11" s="315"/>
      <c r="G11" s="315"/>
      <c r="H11" s="315"/>
    </row>
    <row r="12" spans="2:8">
      <c r="B12" s="314" t="s">
        <v>118</v>
      </c>
      <c r="C12" s="314"/>
      <c r="D12" s="314"/>
      <c r="E12" s="314"/>
      <c r="F12" s="315"/>
      <c r="G12" s="315"/>
      <c r="H12" s="315"/>
    </row>
    <row r="13" spans="2:8">
      <c r="B13" s="314" t="s">
        <v>119</v>
      </c>
      <c r="C13" s="314"/>
      <c r="D13" s="314"/>
      <c r="E13" s="314"/>
      <c r="F13" s="315"/>
      <c r="G13" s="315"/>
      <c r="H13" s="315"/>
    </row>
    <row r="14" spans="2:8">
      <c r="B14" s="314" t="s">
        <v>120</v>
      </c>
      <c r="C14" s="314"/>
      <c r="D14" s="314"/>
      <c r="E14" s="314"/>
      <c r="F14" s="315"/>
      <c r="G14" s="315"/>
      <c r="H14" s="315"/>
    </row>
    <row r="15" spans="2:8">
      <c r="B15" s="319" t="s">
        <v>121</v>
      </c>
      <c r="C15" s="320"/>
      <c r="D15" s="320"/>
      <c r="E15" s="320"/>
      <c r="F15" s="320"/>
      <c r="G15" s="320"/>
      <c r="H15" s="320"/>
    </row>
    <row r="16" spans="2:8">
      <c r="E16" s="77"/>
      <c r="F16" s="77"/>
      <c r="G16" s="77"/>
      <c r="H16" s="77"/>
    </row>
    <row r="17" spans="2:8" ht="34">
      <c r="B17" s="226" t="s">
        <v>19</v>
      </c>
      <c r="D17" s="139" t="s">
        <v>122</v>
      </c>
      <c r="F17" s="140" t="s">
        <v>123</v>
      </c>
      <c r="G17" s="56"/>
      <c r="H17" s="56"/>
    </row>
    <row r="19" spans="2:8" ht="23">
      <c r="B19" s="141" t="s">
        <v>124</v>
      </c>
      <c r="D19" s="142"/>
      <c r="F19" s="142"/>
    </row>
    <row r="20" spans="2:8">
      <c r="B20" s="58" t="s">
        <v>125</v>
      </c>
      <c r="D20" s="58"/>
      <c r="F20" s="58"/>
    </row>
    <row r="21" spans="2:8">
      <c r="B21" s="60"/>
      <c r="D21" s="143"/>
      <c r="F21" s="143"/>
    </row>
    <row r="22" spans="2:8" ht="18">
      <c r="B22" s="144" t="s">
        <v>126</v>
      </c>
      <c r="C22" s="145"/>
      <c r="D22" s="144" t="s">
        <v>127</v>
      </c>
      <c r="E22" s="145"/>
      <c r="F22" s="144" t="s">
        <v>128</v>
      </c>
      <c r="G22" s="145"/>
      <c r="H22" s="146" t="s">
        <v>129</v>
      </c>
    </row>
    <row r="23" spans="2:8">
      <c r="B23" s="147" t="s">
        <v>130</v>
      </c>
      <c r="C23" s="109"/>
      <c r="D23" s="148"/>
      <c r="E23" s="109"/>
      <c r="F23" s="148"/>
      <c r="G23" s="109"/>
      <c r="H23" s="149"/>
    </row>
    <row r="24" spans="2:8">
      <c r="B24" s="150" t="s">
        <v>131</v>
      </c>
      <c r="C24" s="109"/>
      <c r="D24" s="151"/>
      <c r="E24" s="109"/>
      <c r="F24" s="151"/>
      <c r="G24" s="109"/>
      <c r="H24" s="152"/>
    </row>
    <row r="25" spans="2:8" ht="45">
      <c r="B25" s="153" t="s">
        <v>132</v>
      </c>
      <c r="C25" s="109"/>
      <c r="D25" s="387" t="s">
        <v>133</v>
      </c>
      <c r="E25" s="388"/>
      <c r="F25" s="387" t="s">
        <v>134</v>
      </c>
      <c r="G25" s="109"/>
      <c r="H25" s="252"/>
    </row>
    <row r="26" spans="2:8" ht="30">
      <c r="B26" s="153" t="s">
        <v>135</v>
      </c>
      <c r="C26" s="109"/>
      <c r="D26" s="387" t="s">
        <v>136</v>
      </c>
      <c r="E26" s="388"/>
      <c r="F26" s="389" t="s">
        <v>137</v>
      </c>
      <c r="G26" s="109"/>
      <c r="H26" s="152"/>
    </row>
    <row r="27" spans="2:8" ht="30">
      <c r="B27" s="153" t="s">
        <v>138</v>
      </c>
      <c r="C27" s="109"/>
      <c r="D27" s="387" t="s">
        <v>136</v>
      </c>
      <c r="E27" s="388"/>
      <c r="F27" s="389" t="s">
        <v>139</v>
      </c>
      <c r="G27" s="109"/>
      <c r="H27" s="152"/>
    </row>
    <row r="28" spans="2:8" ht="30">
      <c r="B28" s="154" t="s">
        <v>140</v>
      </c>
      <c r="C28" s="109"/>
      <c r="D28" s="394" t="s">
        <v>136</v>
      </c>
      <c r="E28" s="388"/>
      <c r="F28" s="399" t="s">
        <v>141</v>
      </c>
      <c r="G28" s="109"/>
      <c r="H28" s="155"/>
    </row>
    <row r="29" spans="2:8">
      <c r="B29" s="156"/>
      <c r="C29" s="109"/>
      <c r="D29" s="157"/>
      <c r="E29" s="109"/>
      <c r="F29" s="157"/>
      <c r="G29" s="109"/>
      <c r="H29" s="109"/>
    </row>
    <row r="30" spans="2:8">
      <c r="B30" s="147" t="s">
        <v>142</v>
      </c>
      <c r="C30" s="109"/>
      <c r="D30" s="148"/>
      <c r="E30" s="109"/>
      <c r="F30" s="148"/>
      <c r="G30" s="109"/>
      <c r="H30" s="149"/>
    </row>
    <row r="31" spans="2:8">
      <c r="B31" s="150" t="s">
        <v>131</v>
      </c>
      <c r="C31" s="109"/>
      <c r="D31" s="151"/>
      <c r="E31" s="109"/>
      <c r="F31" s="151"/>
      <c r="G31" s="109"/>
      <c r="H31" s="152"/>
    </row>
    <row r="32" spans="2:8" ht="60">
      <c r="B32" s="153" t="s">
        <v>143</v>
      </c>
      <c r="C32" s="109"/>
      <c r="D32" s="387" t="s">
        <v>136</v>
      </c>
      <c r="E32" s="388"/>
      <c r="F32" s="390" t="s">
        <v>144</v>
      </c>
      <c r="G32" s="109"/>
      <c r="H32" s="252" t="s">
        <v>145</v>
      </c>
    </row>
    <row r="33" spans="1:8" ht="75">
      <c r="A33" s="158"/>
      <c r="B33" s="159" t="s">
        <v>146</v>
      </c>
      <c r="C33" s="160"/>
      <c r="D33" s="387" t="s">
        <v>136</v>
      </c>
      <c r="E33" s="388"/>
      <c r="F33" s="387" t="s">
        <v>147</v>
      </c>
      <c r="G33" s="109"/>
      <c r="H33" s="252" t="s">
        <v>148</v>
      </c>
    </row>
    <row r="34" spans="1:8" ht="30">
      <c r="B34" s="153" t="s">
        <v>149</v>
      </c>
      <c r="C34" s="109"/>
      <c r="D34" s="387" t="s">
        <v>136</v>
      </c>
      <c r="E34" s="388"/>
      <c r="F34" s="387" t="s">
        <v>150</v>
      </c>
      <c r="G34" s="109"/>
      <c r="H34" s="152"/>
    </row>
    <row r="35" spans="1:8" ht="30">
      <c r="B35" s="161" t="s">
        <v>146</v>
      </c>
      <c r="C35" s="160"/>
      <c r="D35" s="387" t="s">
        <v>136</v>
      </c>
      <c r="E35" s="388"/>
      <c r="F35" s="387" t="s">
        <v>150</v>
      </c>
      <c r="G35" s="109"/>
      <c r="H35" s="152"/>
    </row>
    <row r="36" spans="1:8" ht="30">
      <c r="B36" s="153" t="s">
        <v>151</v>
      </c>
      <c r="C36" s="109"/>
      <c r="D36" s="387" t="s">
        <v>136</v>
      </c>
      <c r="E36" s="388"/>
      <c r="F36" s="387" t="s">
        <v>147</v>
      </c>
      <c r="G36" s="109"/>
      <c r="H36" s="152"/>
    </row>
    <row r="37" spans="1:8" ht="30">
      <c r="B37" s="162" t="s">
        <v>152</v>
      </c>
      <c r="C37" s="160"/>
      <c r="D37" s="400">
        <v>19</v>
      </c>
      <c r="E37" s="388"/>
      <c r="F37" s="394" t="s">
        <v>153</v>
      </c>
      <c r="G37" s="109"/>
      <c r="H37" s="252" t="s">
        <v>154</v>
      </c>
    </row>
    <row r="38" spans="1:8">
      <c r="B38" s="163"/>
      <c r="C38" s="109"/>
      <c r="D38" s="157"/>
      <c r="E38" s="109"/>
      <c r="F38" s="157"/>
      <c r="G38" s="109"/>
      <c r="H38" s="164"/>
    </row>
    <row r="39" spans="1:8">
      <c r="B39" s="147" t="s">
        <v>155</v>
      </c>
      <c r="C39" s="109"/>
      <c r="D39" s="165"/>
      <c r="E39" s="109"/>
      <c r="F39" s="165"/>
      <c r="G39" s="109"/>
      <c r="H39" s="149"/>
    </row>
    <row r="40" spans="1:8">
      <c r="B40" s="150" t="s">
        <v>156</v>
      </c>
      <c r="C40" s="109"/>
      <c r="D40" s="387" t="s">
        <v>133</v>
      </c>
      <c r="E40" s="388"/>
      <c r="F40" s="392" t="s">
        <v>157</v>
      </c>
      <c r="G40" s="109"/>
      <c r="H40" s="152"/>
    </row>
    <row r="41" spans="1:8">
      <c r="B41" s="150" t="s">
        <v>158</v>
      </c>
      <c r="C41" s="109"/>
      <c r="D41" s="387" t="s">
        <v>133</v>
      </c>
      <c r="E41" s="388"/>
      <c r="F41" s="392" t="s">
        <v>159</v>
      </c>
      <c r="G41" s="109"/>
      <c r="H41" s="152"/>
    </row>
    <row r="42" spans="1:8" ht="30">
      <c r="B42" s="166" t="s">
        <v>160</v>
      </c>
      <c r="C42" s="109"/>
      <c r="D42" s="394" t="s">
        <v>108</v>
      </c>
      <c r="E42" s="388"/>
      <c r="F42" s="394" t="str">
        <f>IF(D42=Listes!$K$4,"&lt; Indiquez l'URL de la source &gt;",IF(D42=Listes!$K$5,"&lt; Référence de la section dans le Rapport ITIE ou URL&gt;",IF(D42=Listes!$K$6,"&lt; Référence de la non-applicabilité &gt;","")))</f>
        <v>&lt; Référence de la non-applicabilité &gt;</v>
      </c>
      <c r="G42" s="109"/>
      <c r="H42" s="155"/>
    </row>
    <row r="43" spans="1:8">
      <c r="B43" s="156"/>
      <c r="C43" s="109"/>
      <c r="D43" s="157"/>
      <c r="E43" s="109"/>
      <c r="F43" s="157"/>
      <c r="G43" s="109"/>
      <c r="H43" s="109"/>
    </row>
    <row r="44" spans="1:8">
      <c r="B44" s="147" t="s">
        <v>161</v>
      </c>
      <c r="C44" s="109"/>
      <c r="D44" s="165"/>
      <c r="E44" s="109"/>
      <c r="F44" s="165"/>
      <c r="G44" s="109"/>
      <c r="H44" s="149"/>
    </row>
    <row r="45" spans="1:8">
      <c r="B45" s="150" t="s">
        <v>162</v>
      </c>
      <c r="C45" s="109"/>
      <c r="D45" s="387" t="s">
        <v>136</v>
      </c>
      <c r="E45" s="388"/>
      <c r="F45" s="387" t="s">
        <v>163</v>
      </c>
      <c r="G45" s="109"/>
      <c r="H45" s="292"/>
    </row>
    <row r="46" spans="1:8">
      <c r="B46" s="153" t="s">
        <v>164</v>
      </c>
      <c r="C46" s="109"/>
      <c r="D46" s="387" t="s">
        <v>165</v>
      </c>
      <c r="E46" s="388"/>
      <c r="F46" s="387" t="s">
        <v>163</v>
      </c>
      <c r="G46" s="109"/>
      <c r="H46" s="292" t="s">
        <v>166</v>
      </c>
    </row>
    <row r="47" spans="1:8" ht="32">
      <c r="B47" s="150" t="s">
        <v>167</v>
      </c>
      <c r="C47" s="109"/>
      <c r="D47" s="387" t="s">
        <v>165</v>
      </c>
      <c r="E47" s="388"/>
      <c r="F47" s="387" t="s">
        <v>163</v>
      </c>
      <c r="G47" s="109"/>
      <c r="H47" s="295" t="s">
        <v>168</v>
      </c>
    </row>
    <row r="48" spans="1:8">
      <c r="B48" s="150" t="s">
        <v>169</v>
      </c>
      <c r="C48" s="109"/>
      <c r="D48" s="387" t="s">
        <v>165</v>
      </c>
      <c r="E48" s="388"/>
      <c r="F48" s="387" t="s">
        <v>163</v>
      </c>
      <c r="G48" s="109"/>
      <c r="H48" s="295" t="s">
        <v>170</v>
      </c>
    </row>
    <row r="49" spans="2:8" ht="30">
      <c r="B49" s="166" t="s">
        <v>171</v>
      </c>
      <c r="C49" s="109"/>
      <c r="D49" s="394" t="s">
        <v>108</v>
      </c>
      <c r="E49" s="388"/>
      <c r="F49" s="394" t="str">
        <f>IF(D49=Listes!$K$4,"&lt; Indiquez l'URL de la source &gt;",IF(D49=Listes!$K$5,"&lt; Référence de la section dans le Rapport ITIE ou URL&gt;",IF(D49=Listes!$K$6,"&lt; Référence de la non-applicabilité &gt;","")))</f>
        <v>&lt; Référence de la non-applicabilité &gt;</v>
      </c>
      <c r="G49" s="109"/>
      <c r="H49" s="155"/>
    </row>
    <row r="50" spans="2:8">
      <c r="B50" s="156"/>
      <c r="C50" s="109"/>
      <c r="D50" s="157"/>
      <c r="E50" s="109"/>
      <c r="F50" s="157"/>
      <c r="G50" s="109"/>
      <c r="H50" s="109"/>
    </row>
    <row r="51" spans="2:8">
      <c r="B51" s="147" t="s">
        <v>172</v>
      </c>
      <c r="C51" s="109"/>
      <c r="D51" s="167"/>
      <c r="E51" s="109"/>
      <c r="F51" s="167"/>
      <c r="G51" s="109"/>
      <c r="H51" s="149"/>
    </row>
    <row r="52" spans="2:8">
      <c r="B52" s="150" t="s">
        <v>173</v>
      </c>
      <c r="C52" s="109"/>
      <c r="D52" s="387" t="s">
        <v>136</v>
      </c>
      <c r="E52" s="388"/>
      <c r="F52" s="387" t="s">
        <v>174</v>
      </c>
      <c r="G52" s="109"/>
      <c r="H52" s="152"/>
    </row>
    <row r="53" spans="2:8">
      <c r="B53" s="153" t="s">
        <v>175</v>
      </c>
      <c r="C53" s="109"/>
      <c r="D53" s="387" t="s">
        <v>136</v>
      </c>
      <c r="E53" s="388"/>
      <c r="F53" s="387" t="s">
        <v>176</v>
      </c>
      <c r="G53" s="109"/>
      <c r="H53" s="152"/>
    </row>
    <row r="54" spans="2:8">
      <c r="B54" s="168" t="s">
        <v>177</v>
      </c>
      <c r="C54" s="109"/>
      <c r="D54" s="393" t="str">
        <f>IF(OR(D53=Listes!$K$4),"&lt; nom du registre &gt;","")</f>
        <v/>
      </c>
      <c r="E54" s="388"/>
      <c r="F54" s="394" t="str">
        <f>IF(D54="&lt; nom du registre &gt;","&lt; Indiquez l'URL de la source &gt;",IF(D54=Listes!$K$5,"&lt; Référence de la section dans le Rapport ITIE ou URL&gt;",IF(D54=Listes!$K$6,"&lt; Référence de la non-applicabilité &gt;","")))</f>
        <v/>
      </c>
      <c r="G54" s="109"/>
      <c r="H54" s="155"/>
    </row>
    <row r="55" spans="2:8">
      <c r="B55" s="156"/>
      <c r="C55" s="109"/>
      <c r="D55" s="157"/>
      <c r="E55" s="109"/>
      <c r="F55" s="157"/>
      <c r="G55" s="109"/>
      <c r="H55" s="109"/>
    </row>
    <row r="56" spans="2:8">
      <c r="B56" s="147" t="s">
        <v>178</v>
      </c>
      <c r="C56" s="109"/>
      <c r="D56" s="167"/>
      <c r="E56" s="109"/>
      <c r="F56" s="167"/>
      <c r="G56" s="109"/>
      <c r="H56" s="149"/>
    </row>
    <row r="57" spans="2:8" ht="30">
      <c r="B57" s="169" t="s">
        <v>179</v>
      </c>
      <c r="C57" s="109"/>
      <c r="D57" s="387" t="s">
        <v>136</v>
      </c>
      <c r="E57" s="388"/>
      <c r="F57" s="401" t="s">
        <v>180</v>
      </c>
      <c r="G57" s="109"/>
      <c r="H57" s="152"/>
    </row>
    <row r="58" spans="2:8" ht="45">
      <c r="B58" s="170" t="s">
        <v>181</v>
      </c>
      <c r="C58" s="109"/>
      <c r="D58" s="387" t="s">
        <v>133</v>
      </c>
      <c r="E58" s="388"/>
      <c r="F58" s="387" t="s">
        <v>182</v>
      </c>
      <c r="G58" s="109"/>
      <c r="H58" s="152"/>
    </row>
    <row r="59" spans="2:8" ht="32">
      <c r="B59" s="171" t="s">
        <v>183</v>
      </c>
      <c r="C59" s="109"/>
      <c r="D59" s="394" t="s">
        <v>133</v>
      </c>
      <c r="E59" s="388"/>
      <c r="F59" s="395" t="s">
        <v>184</v>
      </c>
      <c r="G59" s="109"/>
      <c r="H59" s="155"/>
    </row>
    <row r="60" spans="2:8">
      <c r="B60" s="156"/>
      <c r="C60" s="109"/>
      <c r="D60" s="157"/>
      <c r="E60" s="109"/>
      <c r="F60" s="157"/>
      <c r="G60" s="109"/>
      <c r="H60" s="109"/>
    </row>
    <row r="61" spans="2:8">
      <c r="B61" s="147" t="s">
        <v>185</v>
      </c>
      <c r="C61" s="109"/>
      <c r="D61" s="167"/>
      <c r="E61" s="109"/>
      <c r="F61" s="167"/>
      <c r="G61" s="109"/>
      <c r="H61" s="149"/>
    </row>
    <row r="62" spans="2:8" ht="30">
      <c r="B62" s="166" t="s">
        <v>186</v>
      </c>
      <c r="C62" s="109"/>
      <c r="D62" s="394" t="s">
        <v>136</v>
      </c>
      <c r="E62" s="388"/>
      <c r="F62" s="394" t="s">
        <v>187</v>
      </c>
      <c r="G62" s="109"/>
      <c r="H62" s="155"/>
    </row>
    <row r="63" spans="2:8">
      <c r="B63" s="156"/>
      <c r="C63" s="109"/>
      <c r="D63" s="157"/>
      <c r="E63" s="109"/>
      <c r="F63" s="157"/>
      <c r="G63" s="109"/>
      <c r="H63" s="109"/>
    </row>
    <row r="64" spans="2:8">
      <c r="B64" s="147" t="s">
        <v>188</v>
      </c>
      <c r="C64" s="109"/>
      <c r="D64" s="293"/>
      <c r="E64" s="109"/>
      <c r="F64" s="167"/>
      <c r="G64" s="109"/>
      <c r="H64" s="149"/>
    </row>
    <row r="65" spans="2:8">
      <c r="B65" s="242" t="s">
        <v>189</v>
      </c>
      <c r="C65" s="109"/>
      <c r="D65" s="241"/>
      <c r="E65" s="109"/>
      <c r="F65" s="241"/>
      <c r="G65" s="109"/>
      <c r="H65" s="152"/>
    </row>
    <row r="66" spans="2:8" ht="30">
      <c r="B66" s="169" t="s">
        <v>190</v>
      </c>
      <c r="C66" s="109"/>
      <c r="D66" s="396" t="s">
        <v>136</v>
      </c>
      <c r="E66" s="109"/>
      <c r="F66" s="401" t="s">
        <v>180</v>
      </c>
      <c r="G66" s="109"/>
      <c r="H66" s="152"/>
    </row>
    <row r="67" spans="2:8" ht="30">
      <c r="B67" s="169" t="s">
        <v>191</v>
      </c>
      <c r="C67" s="109"/>
      <c r="D67" s="396" t="s">
        <v>136</v>
      </c>
      <c r="E67" s="109"/>
      <c r="F67" s="401" t="s">
        <v>180</v>
      </c>
      <c r="G67" s="109"/>
      <c r="H67" s="152"/>
    </row>
    <row r="68" spans="2:8">
      <c r="B68" s="403" t="s">
        <v>192</v>
      </c>
      <c r="C68" s="109"/>
      <c r="D68" s="397">
        <v>26556516</v>
      </c>
      <c r="E68" s="109"/>
      <c r="F68" s="387" t="s">
        <v>193</v>
      </c>
      <c r="G68" s="109"/>
      <c r="H68" s="152"/>
    </row>
    <row r="69" spans="2:8">
      <c r="B69" s="403" t="s">
        <v>194</v>
      </c>
      <c r="C69" s="109"/>
      <c r="D69" s="397">
        <v>1096870000</v>
      </c>
      <c r="E69" s="109"/>
      <c r="F69" s="387" t="s">
        <v>195</v>
      </c>
      <c r="G69" s="109"/>
      <c r="H69" s="152" t="s">
        <v>196</v>
      </c>
    </row>
    <row r="70" spans="2:8">
      <c r="B70" s="403" t="s">
        <v>197</v>
      </c>
      <c r="C70" s="109"/>
      <c r="D70" s="397">
        <v>72.34</v>
      </c>
      <c r="E70" s="109"/>
      <c r="F70" s="387" t="s">
        <v>198</v>
      </c>
      <c r="G70" s="109"/>
      <c r="H70" s="152"/>
    </row>
    <row r="71" spans="2:8">
      <c r="B71" s="403" t="s">
        <v>199</v>
      </c>
      <c r="C71" s="109"/>
      <c r="D71" s="397">
        <v>339020000</v>
      </c>
      <c r="E71" s="109"/>
      <c r="F71" s="387" t="s">
        <v>195</v>
      </c>
      <c r="G71" s="109"/>
      <c r="H71" s="152" t="s">
        <v>196</v>
      </c>
    </row>
    <row r="72" spans="2:8">
      <c r="B72" s="403" t="s">
        <v>200</v>
      </c>
      <c r="C72" s="109"/>
      <c r="D72" s="397">
        <v>25064.21</v>
      </c>
      <c r="E72" s="109"/>
      <c r="F72" s="387" t="s">
        <v>201</v>
      </c>
      <c r="G72" s="109"/>
      <c r="H72" s="152"/>
    </row>
    <row r="73" spans="2:8">
      <c r="B73" s="403" t="s">
        <v>202</v>
      </c>
      <c r="C73" s="109"/>
      <c r="D73" s="397">
        <v>12270000</v>
      </c>
      <c r="E73" s="109"/>
      <c r="F73" s="387" t="s">
        <v>195</v>
      </c>
      <c r="G73" s="109"/>
      <c r="H73" s="152" t="s">
        <v>196</v>
      </c>
    </row>
    <row r="74" spans="2:8">
      <c r="B74" s="403" t="s">
        <v>203</v>
      </c>
      <c r="C74" s="109"/>
      <c r="D74" s="397">
        <v>58297</v>
      </c>
      <c r="E74" s="109"/>
      <c r="F74" s="387" t="s">
        <v>204</v>
      </c>
      <c r="G74" s="109"/>
      <c r="H74" s="152"/>
    </row>
    <row r="75" spans="2:8">
      <c r="B75" s="403" t="s">
        <v>205</v>
      </c>
      <c r="C75" s="109"/>
      <c r="D75" s="397">
        <v>1078502825</v>
      </c>
      <c r="E75" s="109"/>
      <c r="F75" s="387" t="s">
        <v>63</v>
      </c>
      <c r="G75" s="109"/>
      <c r="H75" s="152" t="s">
        <v>196</v>
      </c>
    </row>
    <row r="76" spans="2:8">
      <c r="B76" s="403" t="s">
        <v>206</v>
      </c>
      <c r="C76" s="109"/>
      <c r="D76" s="396" t="s">
        <v>207</v>
      </c>
      <c r="E76" s="109"/>
      <c r="F76" s="387" t="s">
        <v>207</v>
      </c>
      <c r="G76" s="109"/>
      <c r="H76" s="152"/>
    </row>
    <row r="77" spans="2:8">
      <c r="B77" s="403" t="s">
        <v>208</v>
      </c>
      <c r="C77" s="109"/>
      <c r="D77" s="396" t="s">
        <v>207</v>
      </c>
      <c r="E77" s="109"/>
      <c r="F77" s="387" t="s">
        <v>207</v>
      </c>
      <c r="G77" s="109"/>
      <c r="H77" s="152"/>
    </row>
    <row r="78" spans="2:8">
      <c r="B78" s="403" t="s">
        <v>209</v>
      </c>
      <c r="C78" s="109"/>
      <c r="D78" s="396" t="s">
        <v>207</v>
      </c>
      <c r="E78" s="109"/>
      <c r="F78" s="387" t="s">
        <v>207</v>
      </c>
      <c r="G78" s="109"/>
      <c r="H78" s="152"/>
    </row>
    <row r="79" spans="2:8">
      <c r="B79" s="403" t="s">
        <v>210</v>
      </c>
      <c r="C79" s="109"/>
      <c r="D79" s="396" t="s">
        <v>207</v>
      </c>
      <c r="E79" s="109"/>
      <c r="F79" s="387" t="s">
        <v>207</v>
      </c>
      <c r="G79" s="109"/>
      <c r="H79" s="152"/>
    </row>
    <row r="80" spans="2:8">
      <c r="B80" s="403" t="s">
        <v>211</v>
      </c>
      <c r="C80" s="109"/>
      <c r="D80" s="396" t="s">
        <v>207</v>
      </c>
      <c r="E80" s="109"/>
      <c r="F80" s="387" t="s">
        <v>207</v>
      </c>
      <c r="G80" s="109"/>
      <c r="H80" s="152"/>
    </row>
    <row r="81" spans="2:8">
      <c r="B81" s="403" t="s">
        <v>212</v>
      </c>
      <c r="C81" s="109"/>
      <c r="D81" s="396" t="s">
        <v>207</v>
      </c>
      <c r="E81" s="109"/>
      <c r="F81" s="387" t="s">
        <v>207</v>
      </c>
      <c r="G81" s="109"/>
      <c r="H81" s="152"/>
    </row>
    <row r="82" spans="2:8">
      <c r="B82" s="403" t="s">
        <v>213</v>
      </c>
      <c r="C82" s="109"/>
      <c r="D82" s="397">
        <v>2438.71</v>
      </c>
      <c r="E82" s="109"/>
      <c r="F82" s="387" t="s">
        <v>214</v>
      </c>
      <c r="G82" s="109"/>
      <c r="H82" s="152"/>
    </row>
    <row r="83" spans="2:8">
      <c r="B83" s="404" t="s">
        <v>215</v>
      </c>
      <c r="C83" s="109"/>
      <c r="D83" s="397">
        <v>205917.54</v>
      </c>
      <c r="E83" s="109"/>
      <c r="F83" s="387" t="s">
        <v>195</v>
      </c>
      <c r="G83" s="109"/>
      <c r="H83" s="152" t="s">
        <v>196</v>
      </c>
    </row>
    <row r="84" spans="2:8">
      <c r="B84" s="403" t="s">
        <v>216</v>
      </c>
      <c r="C84" s="109"/>
      <c r="D84" s="397">
        <v>4420</v>
      </c>
      <c r="E84" s="109"/>
      <c r="F84" s="387" t="s">
        <v>217</v>
      </c>
      <c r="G84" s="109"/>
      <c r="H84" s="152"/>
    </row>
    <row r="85" spans="2:8">
      <c r="B85" s="404" t="s">
        <v>218</v>
      </c>
      <c r="C85" s="109"/>
      <c r="D85" s="397"/>
      <c r="E85" s="109"/>
      <c r="F85" s="387" t="s">
        <v>195</v>
      </c>
      <c r="G85" s="109"/>
      <c r="H85" s="152" t="s">
        <v>196</v>
      </c>
    </row>
    <row r="86" spans="2:8">
      <c r="B86" s="403" t="s">
        <v>219</v>
      </c>
      <c r="C86" s="109"/>
      <c r="D86" s="397">
        <v>70624</v>
      </c>
      <c r="E86" s="109"/>
      <c r="F86" s="387" t="s">
        <v>217</v>
      </c>
      <c r="G86" s="109"/>
      <c r="H86" s="152"/>
    </row>
    <row r="87" spans="2:8">
      <c r="B87" s="404" t="s">
        <v>220</v>
      </c>
      <c r="C87" s="109"/>
      <c r="D87" s="397"/>
      <c r="E87" s="109"/>
      <c r="F87" s="387" t="s">
        <v>221</v>
      </c>
      <c r="G87" s="109"/>
      <c r="H87" s="152" t="s">
        <v>196</v>
      </c>
    </row>
    <row r="88" spans="2:8">
      <c r="B88" s="403" t="s">
        <v>222</v>
      </c>
      <c r="C88" s="109"/>
      <c r="D88" s="397">
        <v>434791</v>
      </c>
      <c r="E88" s="109"/>
      <c r="F88" s="387" t="s">
        <v>217</v>
      </c>
      <c r="G88" s="109"/>
      <c r="H88" s="152"/>
    </row>
    <row r="89" spans="2:8">
      <c r="B89" s="404" t="s">
        <v>223</v>
      </c>
      <c r="C89" s="109"/>
      <c r="D89" s="397"/>
      <c r="E89" s="109"/>
      <c r="F89" s="387" t="s">
        <v>195</v>
      </c>
      <c r="G89" s="109"/>
      <c r="H89" s="152" t="s">
        <v>196</v>
      </c>
    </row>
    <row r="90" spans="2:8">
      <c r="B90" s="403" t="s">
        <v>224</v>
      </c>
      <c r="C90" s="109"/>
      <c r="D90" s="397">
        <v>1998541</v>
      </c>
      <c r="E90" s="109"/>
      <c r="F90" s="387" t="s">
        <v>217</v>
      </c>
      <c r="G90" s="109"/>
      <c r="H90" s="152"/>
    </row>
    <row r="91" spans="2:8">
      <c r="B91" s="404" t="s">
        <v>225</v>
      </c>
      <c r="C91" s="109"/>
      <c r="D91" s="397"/>
      <c r="E91" s="109"/>
      <c r="F91" s="387" t="s">
        <v>195</v>
      </c>
      <c r="G91" s="109"/>
      <c r="H91" s="152" t="s">
        <v>196</v>
      </c>
    </row>
    <row r="92" spans="2:8">
      <c r="B92" s="403" t="s">
        <v>226</v>
      </c>
      <c r="C92" s="109"/>
      <c r="D92" s="396"/>
      <c r="E92" s="109"/>
      <c r="F92" s="387"/>
      <c r="G92" s="109"/>
      <c r="H92" s="152"/>
    </row>
    <row r="93" spans="2:8">
      <c r="B93" s="404" t="str">
        <f>LEFT(B92,SEARCH(",",B92))&amp;" valeur"</f>
        <v>Ajouter ici toute autre matière première, valeur</v>
      </c>
      <c r="C93" s="109"/>
      <c r="D93" s="398"/>
      <c r="E93" s="109"/>
      <c r="F93" s="394"/>
      <c r="G93" s="109"/>
      <c r="H93" s="155"/>
    </row>
    <row r="94" spans="2:8">
      <c r="B94" s="156"/>
      <c r="C94" s="109"/>
      <c r="D94" s="157"/>
      <c r="E94" s="109"/>
      <c r="F94" s="157"/>
      <c r="G94" s="109"/>
      <c r="H94" s="109"/>
    </row>
    <row r="95" spans="2:8">
      <c r="B95" s="147" t="s">
        <v>227</v>
      </c>
      <c r="C95" s="109"/>
      <c r="D95" s="402"/>
      <c r="E95" s="109"/>
      <c r="F95" s="402"/>
      <c r="G95" s="109"/>
      <c r="H95" s="149"/>
    </row>
    <row r="96" spans="2:8" ht="30">
      <c r="B96" s="169" t="s">
        <v>228</v>
      </c>
      <c r="C96" s="109"/>
      <c r="D96" s="396" t="s">
        <v>136</v>
      </c>
      <c r="E96" s="109"/>
      <c r="F96" s="401" t="s">
        <v>229</v>
      </c>
      <c r="G96" s="109"/>
      <c r="H96" s="152"/>
    </row>
    <row r="97" spans="2:8" ht="30">
      <c r="B97" s="169" t="s">
        <v>230</v>
      </c>
      <c r="C97" s="109"/>
      <c r="D97" s="396" t="s">
        <v>136</v>
      </c>
      <c r="E97" s="109"/>
      <c r="F97" s="401" t="s">
        <v>229</v>
      </c>
      <c r="G97" s="109"/>
      <c r="H97" s="152"/>
    </row>
    <row r="98" spans="2:8">
      <c r="B98" s="403" t="s">
        <v>192</v>
      </c>
      <c r="C98" s="109"/>
      <c r="D98" s="397">
        <v>25999913</v>
      </c>
      <c r="E98" s="109"/>
      <c r="F98" s="387" t="s">
        <v>193</v>
      </c>
      <c r="G98" s="109"/>
      <c r="H98" s="152"/>
    </row>
    <row r="99" spans="2:8">
      <c r="B99" s="403" t="s">
        <v>194</v>
      </c>
      <c r="C99" s="109"/>
      <c r="D99" s="397">
        <v>1057510000</v>
      </c>
      <c r="E99" s="109"/>
      <c r="F99" s="387" t="s">
        <v>195</v>
      </c>
      <c r="G99" s="109"/>
      <c r="H99" s="152"/>
    </row>
    <row r="100" spans="2:8">
      <c r="B100" s="403" t="s">
        <v>197</v>
      </c>
      <c r="C100" s="109"/>
      <c r="D100" s="397">
        <v>46.04</v>
      </c>
      <c r="E100" s="109"/>
      <c r="F100" s="387" t="s">
        <v>198</v>
      </c>
      <c r="G100" s="109"/>
      <c r="H100" s="152"/>
    </row>
    <row r="101" spans="2:8">
      <c r="B101" s="403" t="s">
        <v>199</v>
      </c>
      <c r="C101" s="109"/>
      <c r="D101" s="397">
        <v>237730000</v>
      </c>
      <c r="E101" s="109"/>
      <c r="F101" s="387" t="s">
        <v>195</v>
      </c>
      <c r="G101" s="109"/>
      <c r="H101" s="152"/>
    </row>
    <row r="102" spans="2:8">
      <c r="B102" s="403" t="s">
        <v>203</v>
      </c>
      <c r="C102" s="109"/>
      <c r="D102" s="397">
        <v>32672.97</v>
      </c>
      <c r="E102" s="109"/>
      <c r="F102" s="387" t="s">
        <v>204</v>
      </c>
      <c r="G102" s="109"/>
      <c r="H102" s="152"/>
    </row>
    <row r="103" spans="2:8">
      <c r="B103" s="403" t="s">
        <v>205</v>
      </c>
      <c r="C103" s="109"/>
      <c r="D103" s="397">
        <v>20834995.399999999</v>
      </c>
      <c r="E103" s="109"/>
      <c r="F103" s="387" t="s">
        <v>63</v>
      </c>
      <c r="G103" s="109"/>
      <c r="H103" s="152"/>
    </row>
    <row r="104" spans="2:8">
      <c r="B104" s="403" t="s">
        <v>213</v>
      </c>
      <c r="C104" s="109"/>
      <c r="D104" s="397">
        <v>870.55</v>
      </c>
      <c r="E104" s="109"/>
      <c r="F104" s="387" t="s">
        <v>214</v>
      </c>
      <c r="G104" s="109"/>
      <c r="H104" s="152"/>
    </row>
    <row r="105" spans="2:8">
      <c r="B105" s="403" t="s">
        <v>215</v>
      </c>
      <c r="C105" s="109"/>
      <c r="D105" s="397">
        <v>95660.87</v>
      </c>
      <c r="E105" s="109"/>
      <c r="F105" s="387" t="s">
        <v>195</v>
      </c>
      <c r="G105" s="109"/>
      <c r="H105" s="152"/>
    </row>
    <row r="106" spans="2:8">
      <c r="B106" s="403" t="s">
        <v>226</v>
      </c>
      <c r="C106" s="109"/>
      <c r="D106" s="396"/>
      <c r="E106" s="109"/>
      <c r="F106" s="387"/>
      <c r="G106" s="109"/>
      <c r="H106" s="152"/>
    </row>
    <row r="107" spans="2:8">
      <c r="B107" s="404" t="str">
        <f>LEFT(B106,SEARCH(",",B106))&amp;" valeur"</f>
        <v>Ajouter ici toute autre matière première, valeur</v>
      </c>
      <c r="C107" s="109"/>
      <c r="D107" s="398"/>
      <c r="E107" s="109"/>
      <c r="F107" s="394"/>
      <c r="G107" s="109"/>
      <c r="H107" s="155"/>
    </row>
    <row r="108" spans="2:8" ht="17" thickBot="1">
      <c r="B108" s="156"/>
      <c r="C108" s="109"/>
      <c r="D108" s="157"/>
      <c r="E108" s="109"/>
      <c r="F108" s="157"/>
      <c r="G108" s="109"/>
      <c r="H108" s="109"/>
    </row>
    <row r="109" spans="2:8">
      <c r="B109" s="147" t="s">
        <v>231</v>
      </c>
      <c r="C109" s="109"/>
      <c r="D109" s="167"/>
      <c r="E109" s="109"/>
      <c r="F109" s="405"/>
      <c r="G109" s="109"/>
      <c r="H109" s="149"/>
    </row>
    <row r="110" spans="2:8" ht="30">
      <c r="B110" s="169" t="s">
        <v>232</v>
      </c>
      <c r="C110" s="109"/>
      <c r="D110" s="387" t="s">
        <v>136</v>
      </c>
      <c r="E110" s="388"/>
      <c r="F110" s="406" t="s">
        <v>233</v>
      </c>
      <c r="G110" s="109"/>
      <c r="H110" s="152"/>
    </row>
    <row r="111" spans="2:8" ht="30">
      <c r="B111" s="173" t="s">
        <v>234</v>
      </c>
      <c r="C111" s="109"/>
      <c r="D111" s="387" t="s">
        <v>136</v>
      </c>
      <c r="E111" s="388"/>
      <c r="F111" s="407" t="s">
        <v>235</v>
      </c>
      <c r="G111" s="109"/>
      <c r="H111" s="152"/>
    </row>
    <row r="112" spans="2:8" ht="31" thickBot="1">
      <c r="B112" s="174" t="s">
        <v>236</v>
      </c>
      <c r="C112" s="109"/>
      <c r="D112" s="298">
        <v>0.999</v>
      </c>
      <c r="E112" s="388"/>
      <c r="F112" s="408" t="s">
        <v>237</v>
      </c>
      <c r="G112" s="109"/>
      <c r="H112" s="155"/>
    </row>
    <row r="113" spans="2:8">
      <c r="B113" s="156"/>
      <c r="C113" s="109"/>
      <c r="D113" s="157"/>
      <c r="E113" s="109"/>
      <c r="F113" s="157"/>
      <c r="G113" s="109"/>
      <c r="H113" s="109"/>
    </row>
    <row r="114" spans="2:8">
      <c r="B114" s="147" t="s">
        <v>238</v>
      </c>
      <c r="C114" s="109"/>
      <c r="D114" s="172"/>
      <c r="E114" s="109"/>
      <c r="F114" s="172"/>
      <c r="G114" s="109"/>
      <c r="H114" s="149"/>
    </row>
    <row r="115" spans="2:8" ht="32">
      <c r="B115" s="174" t="s">
        <v>239</v>
      </c>
      <c r="C115" s="239"/>
      <c r="D115" s="394" t="s">
        <v>133</v>
      </c>
      <c r="E115" s="409"/>
      <c r="F115" s="395" t="s">
        <v>240</v>
      </c>
      <c r="G115" s="109"/>
      <c r="H115" s="152"/>
    </row>
    <row r="116" spans="2:8">
      <c r="B116" s="175" t="s">
        <v>241</v>
      </c>
      <c r="C116" s="109"/>
      <c r="D116" s="176"/>
      <c r="E116" s="109"/>
      <c r="F116" s="176"/>
      <c r="G116" s="109"/>
      <c r="H116" s="176"/>
    </row>
    <row r="117" spans="2:8">
      <c r="B117" s="410" t="s">
        <v>192</v>
      </c>
      <c r="C117" s="388"/>
      <c r="D117" s="397">
        <v>15992256</v>
      </c>
      <c r="E117" s="388"/>
      <c r="F117" s="387" t="s">
        <v>193</v>
      </c>
      <c r="G117" s="109"/>
      <c r="H117" s="152"/>
    </row>
    <row r="118" spans="2:8">
      <c r="B118" s="410" t="s">
        <v>197</v>
      </c>
      <c r="C118" s="388"/>
      <c r="D118" s="397">
        <v>20270000000</v>
      </c>
      <c r="E118" s="388"/>
      <c r="F118" s="387" t="s">
        <v>242</v>
      </c>
      <c r="G118" s="109"/>
      <c r="H118" s="152"/>
    </row>
    <row r="119" spans="2:8">
      <c r="B119" s="410" t="s">
        <v>200</v>
      </c>
      <c r="C119" s="388"/>
      <c r="D119" s="397">
        <v>6921</v>
      </c>
      <c r="E119" s="388"/>
      <c r="F119" s="387" t="s">
        <v>243</v>
      </c>
      <c r="G119" s="109"/>
      <c r="H119" s="152"/>
    </row>
    <row r="120" spans="2:8">
      <c r="B120" s="411" t="s">
        <v>203</v>
      </c>
      <c r="C120" s="409"/>
      <c r="D120" s="412"/>
      <c r="E120" s="409"/>
      <c r="F120" s="394" t="s">
        <v>204</v>
      </c>
      <c r="G120" s="109"/>
      <c r="H120" s="152"/>
    </row>
    <row r="121" spans="2:8">
      <c r="B121" s="170" t="s">
        <v>244</v>
      </c>
      <c r="C121" s="109"/>
      <c r="D121" s="176"/>
      <c r="E121" s="109"/>
      <c r="F121" s="176"/>
      <c r="G121" s="109"/>
      <c r="H121" s="176"/>
    </row>
    <row r="122" spans="2:8">
      <c r="B122" s="410" t="s">
        <v>192</v>
      </c>
      <c r="C122" s="388"/>
      <c r="D122" s="397">
        <v>16020131</v>
      </c>
      <c r="E122" s="388"/>
      <c r="F122" s="387" t="s">
        <v>193</v>
      </c>
      <c r="G122" s="109"/>
      <c r="H122" s="152"/>
    </row>
    <row r="123" spans="2:8">
      <c r="B123" s="410" t="s">
        <v>245</v>
      </c>
      <c r="C123" s="388"/>
      <c r="D123" s="397">
        <v>369.8</v>
      </c>
      <c r="E123" s="388"/>
      <c r="F123" s="387" t="s">
        <v>246</v>
      </c>
      <c r="G123" s="109"/>
      <c r="H123" s="152" t="s">
        <v>247</v>
      </c>
    </row>
    <row r="124" spans="2:8">
      <c r="B124" s="410" t="s">
        <v>197</v>
      </c>
      <c r="C124" s="388"/>
      <c r="D124" s="413"/>
      <c r="E124" s="388"/>
      <c r="F124" s="387" t="s">
        <v>242</v>
      </c>
      <c r="G124" s="109"/>
      <c r="H124" s="152"/>
    </row>
    <row r="125" spans="2:8">
      <c r="B125" s="410" t="s">
        <v>248</v>
      </c>
      <c r="C125" s="388"/>
      <c r="D125" s="413"/>
      <c r="E125" s="388"/>
      <c r="F125" s="387" t="s">
        <v>246</v>
      </c>
      <c r="G125" s="109"/>
      <c r="H125" s="152" t="s">
        <v>247</v>
      </c>
    </row>
    <row r="126" spans="2:8">
      <c r="B126" s="410" t="s">
        <v>200</v>
      </c>
      <c r="C126" s="388"/>
      <c r="D126" s="413"/>
      <c r="E126" s="388"/>
      <c r="F126" s="387" t="s">
        <v>243</v>
      </c>
      <c r="G126" s="109"/>
      <c r="H126" s="152"/>
    </row>
    <row r="127" spans="2:8">
      <c r="B127" s="410" t="s">
        <v>202</v>
      </c>
      <c r="C127" s="388"/>
      <c r="D127" s="413"/>
      <c r="E127" s="388"/>
      <c r="F127" s="387" t="s">
        <v>246</v>
      </c>
      <c r="G127" s="109"/>
      <c r="H127" s="152"/>
    </row>
    <row r="128" spans="2:8">
      <c r="B128" s="410" t="s">
        <v>203</v>
      </c>
      <c r="C128" s="388"/>
      <c r="D128" s="413"/>
      <c r="E128" s="388"/>
      <c r="F128" s="387" t="s">
        <v>204</v>
      </c>
      <c r="G128" s="109"/>
      <c r="H128" s="152"/>
    </row>
    <row r="129" spans="2:8">
      <c r="B129" s="410" t="s">
        <v>249</v>
      </c>
      <c r="C129" s="388"/>
      <c r="D129" s="413"/>
      <c r="E129" s="388"/>
      <c r="F129" s="387" t="s">
        <v>246</v>
      </c>
      <c r="G129" s="109"/>
      <c r="H129" s="152" t="s">
        <v>250</v>
      </c>
    </row>
    <row r="130" spans="2:8" ht="30">
      <c r="B130" s="404" t="s">
        <v>251</v>
      </c>
      <c r="C130" s="388"/>
      <c r="D130" s="414"/>
      <c r="E130" s="388"/>
      <c r="F130" s="394" t="s">
        <v>252</v>
      </c>
      <c r="G130" s="109"/>
      <c r="H130" s="155"/>
    </row>
    <row r="131" spans="2:8">
      <c r="B131" s="156"/>
      <c r="C131" s="109"/>
      <c r="E131" s="109"/>
      <c r="F131" s="177"/>
      <c r="G131" s="109"/>
      <c r="H131" s="109"/>
    </row>
    <row r="132" spans="2:8">
      <c r="B132" s="147" t="s">
        <v>253</v>
      </c>
      <c r="C132" s="109"/>
      <c r="D132" s="172"/>
      <c r="E132" s="109"/>
      <c r="F132" s="172"/>
      <c r="G132" s="109"/>
      <c r="H132" s="149"/>
    </row>
    <row r="133" spans="2:8" ht="30">
      <c r="B133" s="173" t="s">
        <v>254</v>
      </c>
      <c r="C133" s="109"/>
      <c r="D133" s="387" t="s">
        <v>136</v>
      </c>
      <c r="E133" s="388"/>
      <c r="F133" s="387" t="s">
        <v>255</v>
      </c>
      <c r="G133" s="109"/>
      <c r="H133" s="152"/>
    </row>
    <row r="134" spans="2:8" ht="30">
      <c r="B134" s="178" t="s">
        <v>256</v>
      </c>
      <c r="C134" s="109"/>
      <c r="D134" s="394"/>
      <c r="E134" s="388"/>
      <c r="F134" s="394"/>
      <c r="G134" s="109"/>
      <c r="H134" s="155"/>
    </row>
    <row r="135" spans="2:8">
      <c r="B135" s="156"/>
      <c r="C135" s="109"/>
      <c r="D135" s="157"/>
      <c r="E135" s="109"/>
      <c r="F135" s="177"/>
      <c r="G135" s="109"/>
      <c r="H135" s="109"/>
    </row>
    <row r="136" spans="2:8">
      <c r="B136" s="147" t="s">
        <v>257</v>
      </c>
      <c r="C136" s="109"/>
      <c r="D136" s="172"/>
      <c r="E136" s="109"/>
      <c r="F136" s="172"/>
      <c r="G136" s="109"/>
      <c r="H136" s="149"/>
    </row>
    <row r="137" spans="2:8" ht="30">
      <c r="B137" s="173" t="s">
        <v>258</v>
      </c>
      <c r="C137" s="109"/>
      <c r="D137" s="387" t="s">
        <v>136</v>
      </c>
      <c r="E137" s="388"/>
      <c r="F137" s="387" t="s">
        <v>259</v>
      </c>
      <c r="G137" s="109"/>
      <c r="H137" s="152"/>
    </row>
    <row r="138" spans="2:8" ht="30">
      <c r="B138" s="178" t="s">
        <v>260</v>
      </c>
      <c r="C138" s="109"/>
      <c r="D138" s="415">
        <v>46.35</v>
      </c>
      <c r="E138" s="388"/>
      <c r="F138" s="394" t="s">
        <v>252</v>
      </c>
      <c r="G138" s="109"/>
      <c r="H138" s="155"/>
    </row>
    <row r="139" spans="2:8">
      <c r="B139" s="156"/>
      <c r="C139" s="109"/>
      <c r="D139" s="157"/>
      <c r="E139" s="109"/>
      <c r="F139" s="177"/>
      <c r="G139" s="109"/>
      <c r="H139" s="109"/>
    </row>
    <row r="140" spans="2:8">
      <c r="B140" s="147" t="s">
        <v>261</v>
      </c>
      <c r="C140" s="109"/>
      <c r="D140" s="172"/>
      <c r="E140" s="109"/>
      <c r="F140" s="172"/>
      <c r="G140" s="109"/>
      <c r="H140" s="149"/>
    </row>
    <row r="141" spans="2:8" ht="30">
      <c r="B141" s="173" t="s">
        <v>262</v>
      </c>
      <c r="C141" s="109"/>
      <c r="D141" s="387" t="s">
        <v>136</v>
      </c>
      <c r="E141" s="388"/>
      <c r="F141" s="387" t="s">
        <v>263</v>
      </c>
      <c r="G141" s="109"/>
      <c r="H141" s="152"/>
    </row>
    <row r="142" spans="2:8" ht="30">
      <c r="B142" s="178" t="s">
        <v>264</v>
      </c>
      <c r="C142" s="109"/>
      <c r="D142" s="415">
        <v>405.04</v>
      </c>
      <c r="E142" s="388"/>
      <c r="F142" s="387" t="s">
        <v>252</v>
      </c>
      <c r="G142" s="109"/>
      <c r="H142" s="152"/>
    </row>
    <row r="143" spans="2:8">
      <c r="B143" s="156"/>
      <c r="C143" s="109"/>
      <c r="D143" s="157"/>
      <c r="E143" s="109"/>
      <c r="F143" s="243"/>
      <c r="G143" s="109"/>
      <c r="H143" s="109"/>
    </row>
    <row r="144" spans="2:8">
      <c r="B144" s="147" t="s">
        <v>265</v>
      </c>
      <c r="C144" s="109"/>
      <c r="D144" s="172"/>
      <c r="E144" s="109"/>
      <c r="F144" s="172"/>
      <c r="G144" s="109"/>
      <c r="H144" s="149"/>
    </row>
    <row r="145" spans="2:8" ht="30">
      <c r="B145" s="173" t="str">
        <f>"Le government divulgue-t-il des informations sur les"&amp;RIGHT(B144,LEN(B144)-SEARCH(":",B144,1))&amp;"?"</f>
        <v>Le government divulgue-t-il des informations sur les Paiements directs infranationaux ?</v>
      </c>
      <c r="C145" s="109"/>
      <c r="D145" s="387" t="s">
        <v>108</v>
      </c>
      <c r="E145" s="388"/>
      <c r="F145" s="387" t="s">
        <v>266</v>
      </c>
      <c r="G145" s="109"/>
      <c r="H145" s="152"/>
    </row>
    <row r="146" spans="2:8" ht="30">
      <c r="B146" s="178" t="s">
        <v>267</v>
      </c>
      <c r="C146" s="109"/>
      <c r="D146" s="394"/>
      <c r="E146" s="388"/>
      <c r="F146" s="394"/>
      <c r="G146" s="109"/>
      <c r="H146" s="155"/>
    </row>
    <row r="147" spans="2:8">
      <c r="B147" s="156"/>
      <c r="C147" s="109"/>
      <c r="D147" s="157"/>
      <c r="E147" s="109"/>
      <c r="F147" s="177"/>
      <c r="G147" s="109"/>
      <c r="H147" s="109"/>
    </row>
    <row r="148" spans="2:8">
      <c r="B148" s="147" t="s">
        <v>268</v>
      </c>
      <c r="C148" s="109"/>
      <c r="D148" s="172"/>
      <c r="E148" s="109"/>
      <c r="F148" s="172"/>
      <c r="G148" s="109"/>
      <c r="H148" s="149"/>
    </row>
    <row r="149" spans="2:8" ht="30">
      <c r="B149" s="174" t="s">
        <v>269</v>
      </c>
      <c r="C149" s="109"/>
      <c r="D149" s="416">
        <f>IFERROR(IF(_xlfn.DAYS('Partie 1 - Présentation'!$E$30,'Partie 1 - Présentation'!$E$26)/365&gt;0,_xlfn.DAYS('Partie 1 - Présentation'!$E$30,'Partie 1 - Présentation'!$E$26)/365,_xlfn.DAYS('Partie 1 - Présentation'!$E$33,'Partie 1 - Présentation'!$E$26)/365),"Complété automatiquement à partir du feuillet 1. Présentation")</f>
        <v>1.9972602739726026</v>
      </c>
      <c r="E149" s="109"/>
      <c r="F149" s="294"/>
      <c r="G149" s="109"/>
      <c r="H149" s="155"/>
    </row>
    <row r="150" spans="2:8">
      <c r="B150" s="156"/>
      <c r="C150" s="109"/>
      <c r="D150" s="157"/>
      <c r="E150" s="109"/>
      <c r="F150" s="177"/>
      <c r="G150" s="109"/>
      <c r="H150" s="109"/>
    </row>
    <row r="151" spans="2:8">
      <c r="B151" s="147" t="s">
        <v>270</v>
      </c>
      <c r="C151" s="109"/>
      <c r="D151" s="172"/>
      <c r="E151" s="109"/>
      <c r="F151" s="172"/>
      <c r="G151" s="109"/>
      <c r="H151" s="149"/>
    </row>
    <row r="152" spans="2:8" ht="60">
      <c r="B152" s="169" t="s">
        <v>271</v>
      </c>
      <c r="C152" s="109"/>
      <c r="D152" s="387" t="s">
        <v>136</v>
      </c>
      <c r="E152" s="388"/>
      <c r="F152" s="387" t="s">
        <v>272</v>
      </c>
      <c r="G152" s="109"/>
      <c r="H152" s="152"/>
    </row>
    <row r="153" spans="2:8" ht="45">
      <c r="B153" s="170" t="s">
        <v>273</v>
      </c>
      <c r="C153" s="109"/>
      <c r="D153" s="387" t="s">
        <v>136</v>
      </c>
      <c r="E153" s="388"/>
      <c r="F153" s="387" t="s">
        <v>274</v>
      </c>
      <c r="G153" s="109"/>
      <c r="H153" s="152"/>
    </row>
    <row r="154" spans="2:8" ht="30">
      <c r="B154" s="169" t="s">
        <v>275</v>
      </c>
      <c r="C154" s="109"/>
      <c r="D154" s="387" t="s">
        <v>133</v>
      </c>
      <c r="E154" s="388"/>
      <c r="F154" s="387" t="s">
        <v>274</v>
      </c>
      <c r="G154" s="109"/>
      <c r="H154" s="152"/>
    </row>
    <row r="155" spans="2:8" ht="30">
      <c r="B155" s="153" t="s">
        <v>276</v>
      </c>
      <c r="C155" s="109"/>
      <c r="D155" s="387" t="s">
        <v>133</v>
      </c>
      <c r="E155" s="388"/>
      <c r="F155" s="387" t="s">
        <v>277</v>
      </c>
      <c r="G155" s="109"/>
      <c r="H155" s="152"/>
    </row>
    <row r="156" spans="2:8" ht="30">
      <c r="B156" s="169" t="s">
        <v>278</v>
      </c>
      <c r="C156" s="109"/>
      <c r="D156" s="387" t="s">
        <v>136</v>
      </c>
      <c r="E156" s="388"/>
      <c r="F156" s="387" t="s">
        <v>274</v>
      </c>
      <c r="G156" s="109"/>
      <c r="H156" s="152"/>
    </row>
    <row r="157" spans="2:8">
      <c r="B157" s="154" t="s">
        <v>279</v>
      </c>
      <c r="C157" s="109"/>
      <c r="D157" s="394" t="s">
        <v>136</v>
      </c>
      <c r="E157" s="388"/>
      <c r="F157" s="394" t="s">
        <v>280</v>
      </c>
      <c r="G157" s="109"/>
      <c r="H157" s="155"/>
    </row>
    <row r="158" spans="2:8">
      <c r="B158" s="156"/>
      <c r="C158" s="109"/>
      <c r="D158" s="157"/>
      <c r="E158" s="109"/>
      <c r="F158" s="294"/>
      <c r="G158" s="109"/>
      <c r="H158" s="109"/>
    </row>
    <row r="159" spans="2:8" ht="30">
      <c r="B159" s="147" t="s">
        <v>281</v>
      </c>
      <c r="C159" s="109"/>
      <c r="D159" s="172"/>
      <c r="E159" s="109"/>
      <c r="F159" s="172"/>
      <c r="G159" s="109"/>
      <c r="H159" s="149"/>
    </row>
    <row r="160" spans="2:8" ht="45">
      <c r="B160" s="173" t="s">
        <v>282</v>
      </c>
      <c r="C160" s="109"/>
      <c r="D160" s="387" t="s">
        <v>136</v>
      </c>
      <c r="E160" s="388"/>
      <c r="F160" s="387" t="s">
        <v>266</v>
      </c>
      <c r="G160" s="109"/>
      <c r="H160" s="152"/>
    </row>
    <row r="161" spans="2:8" ht="30">
      <c r="B161" s="178" t="s">
        <v>283</v>
      </c>
      <c r="C161" s="109"/>
      <c r="D161" s="417"/>
      <c r="E161" s="388"/>
      <c r="F161" s="394"/>
      <c r="G161" s="109"/>
      <c r="H161" s="155"/>
    </row>
    <row r="162" spans="2:8">
      <c r="B162" s="156"/>
      <c r="C162" s="109"/>
      <c r="D162" s="157"/>
      <c r="E162" s="109"/>
      <c r="F162" s="177"/>
      <c r="G162" s="109"/>
      <c r="H162" s="109"/>
    </row>
    <row r="163" spans="2:8">
      <c r="B163" s="147" t="s">
        <v>284</v>
      </c>
      <c r="C163" s="109"/>
      <c r="D163" s="172"/>
      <c r="E163" s="109"/>
      <c r="F163" s="172"/>
      <c r="G163" s="109"/>
      <c r="H163" s="149"/>
    </row>
    <row r="164" spans="2:8" ht="30">
      <c r="B164" s="173" t="s">
        <v>285</v>
      </c>
      <c r="C164" s="109"/>
      <c r="D164" s="387" t="s">
        <v>136</v>
      </c>
      <c r="E164" s="388"/>
      <c r="F164" s="420" t="s">
        <v>286</v>
      </c>
      <c r="G164" s="109"/>
      <c r="H164" s="152"/>
    </row>
    <row r="165" spans="2:8" ht="45">
      <c r="B165" s="175" t="s">
        <v>287</v>
      </c>
      <c r="C165" s="109"/>
      <c r="D165" s="418" t="s">
        <v>2583</v>
      </c>
      <c r="E165" s="388"/>
      <c r="F165" s="387"/>
      <c r="G165" s="109"/>
      <c r="H165" s="152"/>
    </row>
    <row r="166" spans="2:8" ht="30">
      <c r="B166" s="178" t="s">
        <v>288</v>
      </c>
      <c r="C166" s="109"/>
      <c r="D166" s="419" t="s">
        <v>2583</v>
      </c>
      <c r="E166" s="388"/>
      <c r="F166" s="394"/>
      <c r="G166" s="109"/>
      <c r="H166" s="155"/>
    </row>
    <row r="167" spans="2:8">
      <c r="B167" s="156"/>
      <c r="C167" s="109"/>
      <c r="D167" s="157"/>
      <c r="E167" s="109"/>
      <c r="F167" s="177"/>
      <c r="G167" s="109"/>
      <c r="H167" s="109"/>
    </row>
    <row r="168" spans="2:8">
      <c r="B168" s="147" t="s">
        <v>289</v>
      </c>
      <c r="C168" s="109"/>
      <c r="D168" s="172"/>
      <c r="E168" s="109"/>
      <c r="F168" s="172"/>
      <c r="G168" s="109"/>
      <c r="H168" s="149"/>
    </row>
    <row r="169" spans="2:8" ht="45">
      <c r="B169" s="173" t="s">
        <v>290</v>
      </c>
      <c r="C169" s="109"/>
      <c r="D169" s="387" t="s">
        <v>136</v>
      </c>
      <c r="E169" s="388"/>
      <c r="F169" s="387" t="s">
        <v>286</v>
      </c>
      <c r="G169" s="109"/>
      <c r="H169" s="152"/>
    </row>
    <row r="170" spans="2:8" ht="30">
      <c r="B170" s="173" t="s">
        <v>291</v>
      </c>
      <c r="C170" s="109"/>
      <c r="D170" s="387" t="s">
        <v>136</v>
      </c>
      <c r="E170" s="388"/>
      <c r="F170" s="387" t="s">
        <v>292</v>
      </c>
      <c r="G170" s="109"/>
      <c r="H170" s="152"/>
    </row>
    <row r="171" spans="2:8" ht="60">
      <c r="B171" s="174" t="s">
        <v>293</v>
      </c>
      <c r="C171" s="109"/>
      <c r="D171" s="394" t="s">
        <v>133</v>
      </c>
      <c r="E171" s="388"/>
      <c r="F171" s="395" t="s">
        <v>294</v>
      </c>
      <c r="G171" s="109"/>
      <c r="H171" s="155"/>
    </row>
    <row r="172" spans="2:8">
      <c r="B172" s="156"/>
      <c r="C172" s="109"/>
      <c r="D172" s="157"/>
      <c r="E172" s="109"/>
      <c r="F172" s="177"/>
      <c r="G172" s="109"/>
      <c r="H172" s="109"/>
    </row>
    <row r="173" spans="2:8">
      <c r="B173" s="147" t="s">
        <v>295</v>
      </c>
      <c r="C173" s="109"/>
      <c r="D173" s="172"/>
      <c r="E173" s="109"/>
      <c r="F173" s="172"/>
      <c r="G173" s="109"/>
      <c r="H173" s="149"/>
    </row>
    <row r="174" spans="2:8" ht="30">
      <c r="B174" s="173" t="s">
        <v>296</v>
      </c>
      <c r="C174" s="109"/>
      <c r="D174" s="387" t="s">
        <v>136</v>
      </c>
      <c r="E174" s="388"/>
      <c r="F174" s="420" t="s">
        <v>2581</v>
      </c>
      <c r="G174" s="109"/>
      <c r="H174" s="152"/>
    </row>
    <row r="175" spans="2:8" ht="30">
      <c r="B175" s="175" t="s">
        <v>297</v>
      </c>
      <c r="C175" s="109"/>
      <c r="D175" s="397">
        <v>0</v>
      </c>
      <c r="E175" s="388"/>
      <c r="F175" s="387"/>
      <c r="G175" s="109"/>
      <c r="H175" s="152"/>
    </row>
    <row r="176" spans="2:8" ht="30">
      <c r="B176" s="175" t="s">
        <v>299</v>
      </c>
      <c r="C176" s="109"/>
      <c r="D176" s="397">
        <v>0</v>
      </c>
      <c r="E176" s="421"/>
      <c r="F176" s="387"/>
      <c r="G176" s="109"/>
      <c r="H176" s="152"/>
    </row>
    <row r="177" spans="2:8" ht="30">
      <c r="B177" s="173" t="s">
        <v>300</v>
      </c>
      <c r="C177" s="109"/>
      <c r="D177" s="387" t="s">
        <v>136</v>
      </c>
      <c r="E177" s="388"/>
      <c r="F177" s="387" t="s">
        <v>2581</v>
      </c>
      <c r="G177" s="109"/>
      <c r="H177" s="152"/>
    </row>
    <row r="178" spans="2:8" ht="30">
      <c r="B178" s="175" t="s">
        <v>301</v>
      </c>
      <c r="C178" s="109"/>
      <c r="D178" s="397">
        <v>1034000</v>
      </c>
      <c r="E178" s="388"/>
      <c r="F178" s="387" t="s">
        <v>63</v>
      </c>
      <c r="G178" s="109"/>
      <c r="H178" s="152"/>
    </row>
    <row r="179" spans="2:8" ht="30">
      <c r="B179" s="175" t="s">
        <v>302</v>
      </c>
      <c r="C179" s="109"/>
      <c r="D179" s="397">
        <f>980251000+1212114490</f>
        <v>2192365490</v>
      </c>
      <c r="E179" s="388"/>
      <c r="F179" s="387" t="s">
        <v>63</v>
      </c>
      <c r="G179" s="109"/>
      <c r="H179" s="152"/>
    </row>
    <row r="180" spans="2:8" ht="30">
      <c r="B180" s="173" t="s">
        <v>303</v>
      </c>
      <c r="C180" s="109"/>
      <c r="D180" s="387" t="s">
        <v>136</v>
      </c>
      <c r="E180" s="388"/>
      <c r="F180" s="387" t="s">
        <v>2582</v>
      </c>
      <c r="G180" s="109"/>
      <c r="H180" s="152"/>
    </row>
    <row r="181" spans="2:8" ht="30">
      <c r="B181" s="175" t="s">
        <v>304</v>
      </c>
      <c r="C181" s="109"/>
      <c r="D181" s="397">
        <v>38880925289</v>
      </c>
      <c r="E181" s="388"/>
      <c r="F181" s="387" t="s">
        <v>63</v>
      </c>
      <c r="G181" s="109"/>
      <c r="H181" s="152" t="s">
        <v>305</v>
      </c>
    </row>
    <row r="182" spans="2:8" ht="30">
      <c r="B182" s="178" t="s">
        <v>306</v>
      </c>
      <c r="C182" s="109"/>
      <c r="D182" s="398">
        <v>0</v>
      </c>
      <c r="E182" s="388"/>
      <c r="F182" s="394"/>
      <c r="G182" s="109"/>
      <c r="H182" s="155"/>
    </row>
    <row r="183" spans="2:8">
      <c r="B183" s="156"/>
      <c r="C183" s="109"/>
      <c r="D183" s="157"/>
      <c r="E183" s="109"/>
      <c r="F183" s="177"/>
      <c r="G183" s="109"/>
      <c r="H183" s="109"/>
    </row>
    <row r="184" spans="2:8">
      <c r="B184" s="147" t="s">
        <v>307</v>
      </c>
      <c r="C184" s="109"/>
      <c r="D184" s="172"/>
      <c r="E184" s="109"/>
      <c r="F184" s="172"/>
      <c r="G184" s="109"/>
      <c r="H184" s="149"/>
    </row>
    <row r="185" spans="2:8" ht="30">
      <c r="B185" s="173" t="s">
        <v>308</v>
      </c>
      <c r="C185" s="109"/>
      <c r="D185" s="387" t="s">
        <v>108</v>
      </c>
      <c r="E185" s="388"/>
      <c r="F185" s="387" t="s">
        <v>309</v>
      </c>
      <c r="G185" s="109"/>
      <c r="H185" s="152"/>
    </row>
    <row r="186" spans="2:8" ht="30">
      <c r="B186" s="178" t="s">
        <v>310</v>
      </c>
      <c r="C186" s="109"/>
      <c r="D186" s="394" t="s">
        <v>298</v>
      </c>
      <c r="E186" s="388"/>
      <c r="F186" s="394" t="s">
        <v>195</v>
      </c>
      <c r="G186" s="109"/>
      <c r="H186" s="155"/>
    </row>
    <row r="187" spans="2:8">
      <c r="B187" s="156"/>
      <c r="C187" s="109"/>
      <c r="D187" s="157"/>
      <c r="E187" s="109"/>
      <c r="F187" s="177"/>
      <c r="G187" s="109"/>
      <c r="H187" s="109"/>
    </row>
    <row r="188" spans="2:8">
      <c r="B188" s="147" t="s">
        <v>311</v>
      </c>
      <c r="C188" s="109"/>
      <c r="D188" s="179"/>
      <c r="E188" s="109"/>
      <c r="F188" s="180"/>
      <c r="G188" s="109"/>
      <c r="H188" s="149"/>
    </row>
    <row r="189" spans="2:8" ht="30">
      <c r="B189" s="181" t="s">
        <v>312</v>
      </c>
      <c r="C189" s="109"/>
      <c r="D189" s="391" t="s">
        <v>136</v>
      </c>
      <c r="E189" s="388"/>
      <c r="F189" s="423" t="s">
        <v>313</v>
      </c>
      <c r="G189" s="109"/>
      <c r="H189" s="152"/>
    </row>
    <row r="190" spans="2:8" ht="30">
      <c r="B190" s="182" t="s">
        <v>314</v>
      </c>
      <c r="C190" s="109"/>
      <c r="D190" s="397">
        <v>517</v>
      </c>
      <c r="E190" s="388"/>
      <c r="F190" s="387" t="s">
        <v>315</v>
      </c>
      <c r="G190" s="109"/>
      <c r="H190" s="152"/>
    </row>
    <row r="191" spans="2:8">
      <c r="B191" s="169" t="s">
        <v>316</v>
      </c>
      <c r="C191" s="109"/>
      <c r="D191" s="397"/>
      <c r="E191" s="388"/>
      <c r="F191" s="387" t="s">
        <v>315</v>
      </c>
      <c r="G191" s="109"/>
      <c r="H191" s="152"/>
    </row>
    <row r="192" spans="2:8">
      <c r="B192" s="150" t="s">
        <v>317</v>
      </c>
      <c r="C192" s="109"/>
      <c r="D192" s="397">
        <v>23468.5</v>
      </c>
      <c r="E192" s="388"/>
      <c r="F192" s="387" t="s">
        <v>315</v>
      </c>
      <c r="G192" s="109"/>
      <c r="H192" s="152"/>
    </row>
    <row r="193" spans="2:8">
      <c r="B193" s="150" t="s">
        <v>318</v>
      </c>
      <c r="C193" s="109"/>
      <c r="D193" s="397">
        <v>558.4</v>
      </c>
      <c r="E193" s="388"/>
      <c r="F193" s="387" t="s">
        <v>315</v>
      </c>
      <c r="G193" s="109"/>
      <c r="H193" s="152"/>
    </row>
    <row r="194" spans="2:8">
      <c r="B194" s="150" t="s">
        <v>319</v>
      </c>
      <c r="C194" s="109"/>
      <c r="D194" s="397"/>
      <c r="E194" s="388"/>
      <c r="F194" s="387" t="s">
        <v>315</v>
      </c>
      <c r="G194" s="109"/>
      <c r="H194" s="152"/>
    </row>
    <row r="195" spans="2:8">
      <c r="B195" s="150" t="s">
        <v>320</v>
      </c>
      <c r="C195" s="109"/>
      <c r="D195" s="397">
        <v>843.32</v>
      </c>
      <c r="E195" s="388"/>
      <c r="F195" s="387" t="s">
        <v>315</v>
      </c>
      <c r="G195" s="109"/>
      <c r="H195" s="152"/>
    </row>
    <row r="196" spans="2:8">
      <c r="B196" s="150" t="s">
        <v>321</v>
      </c>
      <c r="C196" s="109"/>
      <c r="D196" s="397">
        <v>3575.62</v>
      </c>
      <c r="E196" s="388"/>
      <c r="F196" s="387" t="s">
        <v>315</v>
      </c>
      <c r="G196" s="109"/>
      <c r="H196" s="152"/>
    </row>
    <row r="197" spans="2:8">
      <c r="B197" s="150" t="s">
        <v>322</v>
      </c>
      <c r="C197" s="109"/>
      <c r="D197" s="397">
        <v>921</v>
      </c>
      <c r="E197" s="388"/>
      <c r="F197" s="387" t="s">
        <v>323</v>
      </c>
      <c r="G197" s="109"/>
      <c r="H197" s="152" t="s">
        <v>324</v>
      </c>
    </row>
    <row r="198" spans="2:8">
      <c r="B198" s="150" t="s">
        <v>325</v>
      </c>
      <c r="C198" s="109"/>
      <c r="D198" s="397">
        <v>302</v>
      </c>
      <c r="E198" s="388"/>
      <c r="F198" s="387" t="s">
        <v>323</v>
      </c>
      <c r="G198" s="109"/>
      <c r="H198" s="152" t="s">
        <v>324</v>
      </c>
    </row>
    <row r="199" spans="2:8">
      <c r="B199" s="150" t="s">
        <v>326</v>
      </c>
      <c r="C199" s="109"/>
      <c r="D199" s="397">
        <v>2404</v>
      </c>
      <c r="E199" s="388"/>
      <c r="F199" s="387" t="s">
        <v>323</v>
      </c>
      <c r="G199" s="109"/>
      <c r="H199" s="152"/>
    </row>
    <row r="200" spans="2:8">
      <c r="B200" s="150" t="s">
        <v>327</v>
      </c>
      <c r="C200" s="109"/>
      <c r="D200" s="397">
        <v>390523</v>
      </c>
      <c r="E200" s="388"/>
      <c r="F200" s="387" t="s">
        <v>323</v>
      </c>
      <c r="G200" s="109"/>
      <c r="H200" s="152"/>
    </row>
    <row r="201" spans="2:8">
      <c r="B201" s="150" t="s">
        <v>328</v>
      </c>
      <c r="C201" s="109"/>
      <c r="D201" s="391" t="s">
        <v>329</v>
      </c>
      <c r="E201" s="388"/>
      <c r="F201" s="387" t="s">
        <v>329</v>
      </c>
      <c r="G201" s="109"/>
      <c r="H201" s="152"/>
    </row>
    <row r="202" spans="2:8">
      <c r="B202" s="168" t="s">
        <v>330</v>
      </c>
      <c r="C202" s="109"/>
      <c r="D202" s="400" t="s">
        <v>298</v>
      </c>
      <c r="E202" s="388"/>
      <c r="F202" s="394" t="s">
        <v>195</v>
      </c>
      <c r="G202" s="109"/>
      <c r="H202" s="155"/>
    </row>
    <row r="203" spans="2:8">
      <c r="B203" s="177"/>
      <c r="C203" s="109"/>
      <c r="D203" s="183"/>
      <c r="E203" s="109"/>
      <c r="F203" s="177"/>
      <c r="G203" s="109"/>
      <c r="H203" s="109"/>
    </row>
    <row r="204" spans="2:8">
      <c r="B204" s="147" t="s">
        <v>331</v>
      </c>
      <c r="C204" s="227"/>
      <c r="D204" s="228"/>
      <c r="E204" s="227"/>
      <c r="F204" s="228"/>
      <c r="G204" s="227"/>
      <c r="H204" s="229"/>
    </row>
    <row r="205" spans="2:8">
      <c r="B205" s="236" t="s">
        <v>332</v>
      </c>
      <c r="C205" s="227"/>
      <c r="D205" s="230"/>
      <c r="E205" s="227"/>
      <c r="F205" s="230"/>
      <c r="G205" s="227"/>
      <c r="H205" s="231"/>
    </row>
    <row r="206" spans="2:8" ht="30">
      <c r="B206" s="232" t="s">
        <v>333</v>
      </c>
      <c r="C206" s="227"/>
      <c r="D206" s="387" t="s">
        <v>136</v>
      </c>
      <c r="E206" s="422"/>
      <c r="F206" s="423" t="s">
        <v>334</v>
      </c>
      <c r="G206" s="227"/>
      <c r="H206" s="231"/>
    </row>
    <row r="207" spans="2:8" ht="45">
      <c r="B207" s="232" t="s">
        <v>335</v>
      </c>
      <c r="C207" s="233"/>
      <c r="D207" s="387" t="s">
        <v>165</v>
      </c>
      <c r="E207" s="422"/>
      <c r="F207" s="387" t="str">
        <f>IF(D207=Listes!$K$4,"&lt; Indiquez l'URL de la source &gt;",IF(D207=Listes!$K$5,"&lt; Référence de la section dans le Rapport ITIE ou URL&gt;",IF(D207=Listes!$K$6,"&lt; Référence de la non-applicabilité &gt;","")))</f>
        <v/>
      </c>
      <c r="G207" s="227"/>
      <c r="H207" s="231"/>
    </row>
    <row r="208" spans="2:8" ht="30">
      <c r="B208" s="234" t="s">
        <v>336</v>
      </c>
      <c r="C208" s="233"/>
      <c r="D208" s="394" t="s">
        <v>165</v>
      </c>
      <c r="E208" s="422"/>
      <c r="F208" s="394" t="str">
        <f>IF(D208=Listes!$K$4,"&lt; Indiquez l'URL de la source &gt;",IF(D208=Listes!$K$5,"&lt; Référence de la section dans le Rapport ITIE ou URL&gt;",IF(D208=Listes!$K$6,"&lt; Référence de la non-applicabilité &gt;","")))</f>
        <v/>
      </c>
      <c r="G208" s="227"/>
      <c r="H208" s="235"/>
    </row>
    <row r="209" spans="2:8">
      <c r="B209" s="177"/>
      <c r="C209" s="109"/>
      <c r="D209" s="183"/>
      <c r="E209" s="109"/>
      <c r="F209" s="177"/>
      <c r="G209" s="109"/>
      <c r="H209" s="109"/>
    </row>
    <row r="210" spans="2:8">
      <c r="B210" s="41"/>
      <c r="D210" s="41"/>
      <c r="F210" s="41"/>
    </row>
    <row r="211" spans="2:8" ht="17" thickBot="1">
      <c r="B211" s="74"/>
      <c r="C211" s="321" t="s">
        <v>33</v>
      </c>
      <c r="D211" s="321"/>
      <c r="E211" s="321"/>
      <c r="F211" s="321"/>
      <c r="G211" s="321"/>
      <c r="H211" s="74"/>
    </row>
    <row r="212" spans="2:8" ht="17" thickBot="1">
      <c r="B212" s="184"/>
      <c r="C212" s="307" t="s">
        <v>34</v>
      </c>
      <c r="D212" s="307"/>
      <c r="E212" s="307"/>
      <c r="F212" s="307"/>
      <c r="G212" s="307"/>
      <c r="H212" s="184"/>
    </row>
    <row r="213" spans="2:8" ht="17" thickBot="1">
      <c r="B213" s="184"/>
      <c r="C213" s="306" t="s">
        <v>35</v>
      </c>
      <c r="D213" s="306"/>
      <c r="E213" s="306"/>
      <c r="F213" s="306"/>
      <c r="G213" s="306"/>
      <c r="H213" s="184"/>
    </row>
    <row r="214" spans="2:8" ht="17" thickBot="1">
      <c r="B214" s="74"/>
      <c r="C214" s="317" t="s">
        <v>36</v>
      </c>
      <c r="D214" s="300"/>
      <c r="E214" s="300"/>
      <c r="F214" s="300"/>
      <c r="G214" s="318"/>
      <c r="H214" s="185"/>
    </row>
    <row r="215" spans="2:8" ht="17" thickBot="1">
      <c r="B215" s="54"/>
      <c r="C215" s="54"/>
      <c r="D215" s="54"/>
      <c r="E215" s="54"/>
      <c r="F215" s="54"/>
      <c r="G215" s="54"/>
      <c r="H215" s="55"/>
    </row>
    <row r="216" spans="2:8" ht="18">
      <c r="B216" s="186" t="s">
        <v>114</v>
      </c>
      <c r="D216" s="187"/>
      <c r="F216" s="187"/>
    </row>
    <row r="217" spans="2:8">
      <c r="B217" s="302" t="s">
        <v>38</v>
      </c>
      <c r="C217" s="302"/>
      <c r="D217" s="302"/>
      <c r="F217" s="188"/>
    </row>
  </sheetData>
  <mergeCells count="12">
    <mergeCell ref="C214:G214"/>
    <mergeCell ref="B217:D217"/>
    <mergeCell ref="B10:E10"/>
    <mergeCell ref="B15:H15"/>
    <mergeCell ref="B11:E11"/>
    <mergeCell ref="B12:E12"/>
    <mergeCell ref="B13:E13"/>
    <mergeCell ref="B14:E14"/>
    <mergeCell ref="F10:H14"/>
    <mergeCell ref="C211:G211"/>
    <mergeCell ref="C213:G213"/>
    <mergeCell ref="C212:G212"/>
  </mergeCells>
  <dataValidations count="34">
    <dataValidation type="whole" allowBlank="1" showInputMessage="1" showErrorMessage="1" errorTitle="Veuillez ne pas modifier" error="Veuillez ne pas modifier ces cellules" sqref="B30:B38 B40:B43 B52:B55 B62:B63 B66:B67 B57:B60 B45:B50" xr:uid="{18A3AE5E-DCF3-4B6B-B982-7AC10E52BD8F}">
      <formula1>10000</formula1>
      <formula2>500000</formula2>
    </dataValidation>
    <dataValidation type="textLength" allowBlank="1" showInputMessage="1" showErrorMessage="1" errorTitle="Veuillez ne pas modifier" error="Veuillez ne pas modifier ces cellules" sqref="B24:B26 B113 B96:B97 B209 B19:B22 B94 B108 B141:B143 B149:B150 B133:B135 B137:B139 B115 B145:B147 B131 B123 D149 B129 B110:B111 B203 B28:B29 B125" xr:uid="{FD1D0A5E-84E8-48AE-8EBF-6C369F2DFD67}">
      <formula1>10000</formula1>
      <formula2>50000</formula2>
    </dataValidation>
    <dataValidation type="whole" allowBlank="1" showInputMessage="1" showErrorMessage="1" errorTitle="Veuillez ne pas modifier" error="Veuillez ne pas modifier ces cellules" sqref="B23 B148 B144 B140 B136 B132 B114 B109 B95 B204:B208 B61 B56 B51 B44 B64 B17 B151:B172 B174:B179 B183:B189 B192:B196 B201:B202 B39" xr:uid="{01346396-8EEF-4FE6-A746-910274283B08}">
      <formula1>10000</formula1>
      <formula2>50000</formula2>
    </dataValidation>
    <dataValidation type="decimal" allowBlank="1" showInputMessage="1" showErrorMessage="1" errorTitle="Veuillez ne pas modifier" error="Veuillez ne pas modifier ces cellules" sqref="B215:D216 E215:H217" xr:uid="{32870CFC-EE36-4A4D-ADBB-C0FF5DB2CF74}">
      <formula1>10000</formula1>
      <formula2>50000</formula2>
    </dataValidation>
    <dataValidation type="list" operator="equal" showInputMessage="1" showErrorMessage="1" errorTitle="Saisie erronée" error="Entrée non-valide" promptTitle="Veuillez indiquer la devise" prompt="Saisissez les 3 lettres du code-devise de l’ISO." sqref="F161 F201:F202 F175:F176 F186 F142 F146 F165:F166 F138 F134 F178:F179 F181:F182 F190:F196 F130" xr:uid="{DF1072C8-FEFB-4147-B6AD-F78CF91C4B7A}">
      <formula1>Currency_code_list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Valeur totale" prompt="Veuillez indiquer le total des revenus._x000a__x000a_Veuillez saisir uniquement des chiffres dans cette cellule. Si des informations supplémentaires sont appropri" sqref="D142 D186 D134 D161 D146 D165:D166 D138 D178:D179 D181:D182 D175:D176" xr:uid="{CAF5D0AB-277F-4538-9B2E-5DE974E3DE8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Matières premières volume/valeur" prompt="Veuillez renseigner le nom de la matière première dans la colonne de gauche, en indiquant s'il s'agit d'un volume ou d'une valeur._x000a__x000a_Veuillez saisir un" sqref="D122:D130 D117:D120 D68:D93 D98:D107" xr:uid="{0B8878C8-6619-40E9-8096-EE6BE7FC604B}">
      <formula1>0</formula1>
    </dataValidation>
    <dataValidation type="decimal" allowBlank="1" showInputMessage="1" showErrorMessage="1" sqref="D150" xr:uid="{81426A4D-290E-4AF2-8D6F-F3149A13F5AA}">
      <formula1>10000</formula1>
      <formula2>50000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tous secteurs-" prompt="Veuillez indiquer le total des investissements dans le pays pour l'année fiscale, en dollars ou monnaie locale (prix courants)_x000a__x000a_Peut correspondre à la" sqref="D202" xr:uid="{3032E63C-A6E8-43E4-84A7-B8C926F323CA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secteur extract" prompt="Veuillez indiquer le total des investissements dans le secteur extractif pour l'année fiscale, en dollars ou monnaie locale (prix courants)_x000a__x000a_Peut corr" sqref="D201" xr:uid="{29BBE371-2BA2-4A29-B3CA-B0E28CA0DF73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mploi -tous secteurs-" prompt="Représente, en chiffres absolus, le total des emplois dans le pays." sqref="D200" xr:uid="{BAFA2F2B-EDC7-4ED6-B7B6-EDDF140F3E6B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chiffres absolus._x000a__x000a__x000a_Veuillez entrer uniquement les chiffres dans cette cellule. Ajoutez des " sqref="D199" xr:uid="{60DE8021-5F5F-4E0F-9D3A-3B71F13F04B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xportations -secteur extractif-" prompt="Cela se rapporte à la part du secteur extractif dans les exportations totales d'un pays, en chiffres absolus._x000a__x000a_Veuillez entrer uniquement les chiffres" sqref="D195" xr:uid="{D9301F44-46FB-4E7E-B05E-A7BEDE62F157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Valeur ajoutée brute -Industries" prompt="La valeur ajoutée brute fait référence au nombre absolu représentant la part du secteur extractif dans le PIB._x000a__x000a_Veuillez entrer uniquement les chiffre" sqref="D190:D191" xr:uid="{444DC13F-2674-42BB-A5F3-7D76596203A4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Produit Intérieur Brut" prompt="Cela se rapporte au produit intérieur brut, en USD courants ou en devise locale._x000a__x000a_Veuillez ne saisir que des chiffres dans cette cellule. Si d'autres " sqref="D192" xr:uid="{6C0FFD4F-BEA6-48E8-82B4-92DB05033CDF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 -extract" prompt="Cela se rapporte aux revenus gouvernementaux provenant du secteur extractif, y compris les revenus non rapprochés._x000a__x000a_Veuillez entrer uniquement les chi" sqref="D193" xr:uid="{D3779151-A0BD-4E61-B3AB-68878424E332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-tous sec" prompt="Cela se rapporte au total des revenus gouvernementaux de l'année concernée, y compris les revenus tirés des secteurs non extractifs._x000a__x000a_Entrer uniquemen" sqref="D194" xr:uid="{B8BCCF84-9BE3-4049-B66C-57BDC5195541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otal des exportations" prompt="Il s'agit des exportations totales pour l'année en question, y compris les revenus provenant de secteurs non extractifs._x000a__x000a_Veuillez entrer uniquement l" sqref="D196" xr:uid="{558D9CE5-F71C-4FA0-9506-950123E3BFA5}">
      <formula1>2</formula1>
    </dataValidation>
    <dataValidation type="whole" allowBlank="1" showInputMessage="1" showErrorMessage="1" errorTitle="Veuillez ne pas modifier" error="Veuillez ne pas modifier ces cellules" sqref="C211:G214" xr:uid="{FB14B789-8746-4A91-B239-3E7D6093A432}">
      <formula1>444</formula1>
      <formula2>445</formula2>
    </dataValidation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F68 F70 F72 F74 F76 F78 F80 F92 F98 F82 F102 F104 F106 F100 F122 F124 F128 F90 F84 F88 F126 F117:F120 F86" xr:uid="{822EE6C6-D7C8-40D6-B2D5-7EEEDABD753E}">
      <formula1>"&lt;Selectionner unité&gt;,Sm3,Sm3 o.e.,Barils,Tonnes,oz,carats,Scf"</formula1>
    </dataValidation>
    <dataValidation allowBlank="1" showInputMessage="1" showErrorMessage="1" errorTitle="Veuillez ne pas modifier" error="Veuillez ne pas modifier ces cellules" sqref="B190:B191 B173 B180:B182 B217:D217 B197:B200" xr:uid="{586669E3-5B35-4E92-9DFA-2EE5239FB6A5}"/>
    <dataValidation allowBlank="1" showInputMessage="1" showErrorMessage="1" promptTitle="Nom du registre" prompt="Veuillez indiquer le nom du registre de la propriété réelle, si disponible." sqref="D54" xr:uid="{E22DDF9F-C550-48DA-8AE0-6F459EAD05BA}"/>
    <dataValidation allowBlank="1" showInputMessage="1" showErrorMessage="1" promptTitle="Name of the registry" prompt="Please input the name of the Beneficial Ownership Registry" sqref="D54" xr:uid="{132473C1-1E1D-4E60-8E12-86859396FD66}"/>
    <dataValidation type="list" showInputMessage="1" showErrorMessage="1" promptTitle="Type de déclaration" prompt="Veuillez indiquer le type de déclaration, parmi:_x000a__x000a_Divulgation systématique_x000a_Rapportage ITIE_x000a_Non disponible_x000a_Sans objet" sqref="D25:D28 D206:D208 D40:D42 D52:D53 D189 D62 D66:D67 D96:D97 D110:D111 D115 D133 D137 D141 D145 D32:D36 D160 D164 D169:D171 D174 D177 D185 D57:D59 D180 D152:D157 D45:D49" xr:uid="{EB0B96BC-C73F-4625-921B-B423889A69F8}">
      <formula1>Reporting_options_list</formula1>
    </dataValidation>
    <dataValidation type="whole" allowBlank="1" showInputMessage="1" showErrorMessage="1" errorTitle="Veuillez ne pas modifier" error="Veuillez ne pas modifier ces cellules" sqref="B116 B121 B130" xr:uid="{5F4D147F-5453-4AC4-8C54-2FA32A611CC1}">
      <formula1>1</formula1>
      <formula2>4</formula2>
    </dataValidation>
    <dataValidation type="whole" allowBlank="1" showInputMessage="1" showErrorMessage="1" errorTitle="Veuillez ne pas modifier" error="Veuillez ne pas modifier ces cellules" sqref="B112 F112" xr:uid="{096084D4-DA79-4AB9-A393-AB3BB925A435}">
      <formula1>5</formula1>
      <formula2>6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pourcentage_x000a__x000a__x000a_Veuillez entrer uniquement les chiffres dans cette cellule." sqref="F197:F200" xr:uid="{491EFB04-64B8-4925-8080-186089A2EA5E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homme" prompt="Représente la part d'hommes employés dans le secteur extractif, en chiffres absolus._x000a__x000a__x000a_Veuillez entrer uniquement les chiffres dans cette cellule. Ajoutez des " sqref="D197" xr:uid="{77737CE6-1911-4110-97BD-45410D5C85EF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femme" prompt="Représente la part de femmes employés dans le secteur extractif, en chiffres absolus._x000a__x000a__x000a_Veuillez entrer uniquement les chiffres dans cette cellule. Ajoutez des " sqref="D198" xr:uid="{F706CB78-296E-41D0-8D9F-43A6206372A6}">
      <formula1>2</formula1>
    </dataValidation>
    <dataValidation type="textLength" allowBlank="1" showInputMessage="1" showErrorMessage="1" sqref="H204:H208" xr:uid="{D3822C6C-1C26-43C8-B6B8-BA8DF4DB7CB6}">
      <formula1>0</formula1>
      <formula2>350</formula2>
    </dataValidation>
    <dataValidation type="whole" showInputMessage="1" showErrorMessage="1" sqref="G204:G208" xr:uid="{6537E2EF-AC38-44BE-BF3B-28377D248EF2}">
      <formula1>999999</formula1>
      <formula2>99999999</formula2>
    </dataValidation>
    <dataValidation showInputMessage="1" showErrorMessage="1" promptTitle="Type de déclaration" prompt="Veuillez indiquer le type de déclaration, parmi:_x000a__x000a_Divulgation systématique_x000a_Rapportage ITIE_x000a_Non disponible_x000a_Sans objet" sqref="D37" xr:uid="{505EBCD6-D675-4478-93BA-C323F1C2E1DF}"/>
    <dataValidation showInputMessage="1" showErrorMessage="1" sqref="B65" xr:uid="{1564FEC5-59C5-47CE-A907-5ED79C11C066}"/>
    <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sqref="B68 B70 B72 B74 B76 B78 B80 B92 B98 B100 B102 B104 B106 B117:B119 B122 B124 B90 B88 B86 B84 B82 B126 B128" xr:uid="{07B289E1-7671-4E81-8910-8B957D51D6F5}">
      <formula1>Commodities_list</formula1>
    </dataValidation>
  </dataValidations>
  <hyperlinks>
    <hyperlink ref="B30" r:id="rId1" location="r2-2" display="Exigence ITIE 2.2: Octroi des licences" xr:uid="{00000000-0004-0000-0200-000007000000}"/>
    <hyperlink ref="B44" r:id="rId2" location="r2-4" xr:uid="{00000000-0004-0000-0200-000008000000}"/>
    <hyperlink ref="B51" r:id="rId3" location="r2-5" xr:uid="{00000000-0004-0000-0200-000009000000}"/>
    <hyperlink ref="B56" r:id="rId4" location="r2-6" xr:uid="{00000000-0004-0000-0200-00000A000000}"/>
    <hyperlink ref="B61" r:id="rId5" location="r3-1" xr:uid="{00000000-0004-0000-0200-00000B000000}"/>
    <hyperlink ref="B64" r:id="rId6" location="r3-2" xr:uid="{00000000-0004-0000-0200-00000C000000}"/>
    <hyperlink ref="B95" r:id="rId7" location="r3-3" xr:uid="{00000000-0004-0000-0200-00000D000000}"/>
    <hyperlink ref="B109" r:id="rId8" location="r4-1" xr:uid="{00000000-0004-0000-0200-00000E000000}"/>
    <hyperlink ref="B114" r:id="rId9" location="r4-2" xr:uid="{00000000-0004-0000-0200-00000F000000}"/>
    <hyperlink ref="B132" r:id="rId10" location="r4-3" xr:uid="{00000000-0004-0000-0200-000010000000}"/>
    <hyperlink ref="B136" r:id="rId11" location="r4-4" xr:uid="{00000000-0004-0000-0200-000011000000}"/>
    <hyperlink ref="B140" r:id="rId12" location="r4-5" xr:uid="{00000000-0004-0000-0200-000012000000}"/>
    <hyperlink ref="B144" r:id="rId13" location="r4-6" xr:uid="{00000000-0004-0000-0200-000013000000}"/>
    <hyperlink ref="B148" r:id="rId14" location="r4-8" xr:uid="{00000000-0004-0000-0200-000014000000}"/>
    <hyperlink ref="B151" r:id="rId15" location="r4-9" xr:uid="{00000000-0004-0000-0200-000015000000}"/>
    <hyperlink ref="B159" r:id="rId16" location="r5-1" xr:uid="{00000000-0004-0000-0200-000016000000}"/>
    <hyperlink ref="B163" r:id="rId17" location="r5-2" xr:uid="{00000000-0004-0000-0200-000017000000}"/>
    <hyperlink ref="B168" r:id="rId18" location="r5-3" xr:uid="{00000000-0004-0000-0200-000018000000}"/>
    <hyperlink ref="B184" r:id="rId19" location="r6-2" xr:uid="{00000000-0004-0000-0200-000019000000}"/>
    <hyperlink ref="B188" r:id="rId20" location="r6-3" xr:uid="{00000000-0004-0000-0200-00001A000000}"/>
    <hyperlink ref="B173" r:id="rId21" location="r6-1" display="Exigence ITIE 6.1: Dépenses sociales " xr:uid="{00000000-0004-0000-0200-000024000000}"/>
    <hyperlink ref="B15:H15" r:id="rId22" display="If you have any questions, please contact data@eiti.org" xr:uid="{00000000-0004-0000-0200-000029000000}"/>
    <hyperlink ref="C214:G214" r:id="rId23" display="Give us your feedback or report a conflict in the data! Write to us at  data@eiti.org" xr:uid="{CDC3591F-ADA9-4DB3-B355-D653DB6FB600}"/>
    <hyperlink ref="G214" r:id="rId24" display="Give us your feedback or report a conflict in the data! Write to us at  data@eiti.org" xr:uid="{A99B6764-1F3E-47AB-809A-4B3DA15ABEB1}"/>
    <hyperlink ref="E214:F214" r:id="rId25" display="Give us your feedback or report a conflict in the data! Write to us at  data@eiti.org" xr:uid="{3762A584-79C1-403C-A889-1F8B6A9F4EDC}"/>
    <hyperlink ref="F214" r:id="rId26" display="Give us your feedback or report a conflict in the data! Write to us at  data@eiti.org" xr:uid="{13FEE2CC-DF49-4876-978D-2AFDC30F458D}"/>
    <hyperlink ref="C212:G212" r:id="rId27" display="Vous voulez en savoir plus sur votre pays ? Vérifiez si votre pays met en œuvre la Norme ITIE en visitant https://eiti.org/countries" xr:uid="{03621DAE-7983-499C-8202-5F3199FEB9F9}"/>
    <hyperlink ref="C213:G213" r:id="rId28" display="Pour la version la plus récente des modèles de données résumées, consultez https://eiti.org/fr/document/modele-donnees-resumees-itie" xr:uid="{B64D4F97-54EE-4F7A-8E6F-BD8EAC781BA6}"/>
    <hyperlink ref="B23" r:id="rId29" location="r2-1" xr:uid="{00000000-0004-0000-0200-000006000000}"/>
    <hyperlink ref="B39" r:id="rId30" location="r2-3" xr:uid="{C8143657-2BB2-452B-A332-AA1FEF1004C7}"/>
    <hyperlink ref="B190" r:id="rId31" xr:uid="{935A10F2-7E13-4EDA-8C48-4E42B289EB4B}"/>
    <hyperlink ref="C211:G211" r:id="rId32" display="Pour plus d’information sur l’ITIE, visitez notre site Internet  https://eiti.org" xr:uid="{9118B4B3-45C5-4CAF-ADE5-EDB0AF20E096}"/>
    <hyperlink ref="B204" r:id="rId33" location="r6-4" display="EITI Requirement 6.4: Environmental impact" xr:uid="{833DE7D9-6853-4F5B-932A-13042510FCE5}"/>
    <hyperlink ref="B65" r:id="rId34" display="(Harmonised System Codes)" xr:uid="{1EA07E2E-372F-42BE-9BEC-A5AE1CE21E62}"/>
    <hyperlink ref="F41" r:id="rId35" xr:uid="{51924C42-CF4C-44A5-BE71-053508C2C757}"/>
    <hyperlink ref="F59" r:id="rId36" xr:uid="{EA3A6E53-5A5F-493B-AAF8-22AD861772A3}"/>
    <hyperlink ref="F40" r:id="rId37" xr:uid="{76844FA1-B1FD-4A07-9EA4-C735446BA5A0}"/>
    <hyperlink ref="F171" r:id="rId38" xr:uid="{F81EC2F7-05C3-408F-A653-8F74892AB1FF}"/>
    <hyperlink ref="H48" r:id="rId39" xr:uid="{A53298C2-1701-42F5-B2E6-AEC75675A9BB}"/>
    <hyperlink ref="H47" r:id="rId40" xr:uid="{3EDFEB6E-B3A9-44DE-8B7E-AE118FAC739D}"/>
    <hyperlink ref="F115" r:id="rId41" xr:uid="{81B1C7A5-313C-49E7-A138-46EB0C174D8C}"/>
  </hyperlinks>
  <pageMargins left="0.25" right="0.25" top="0.75" bottom="0.75" header="0.3" footer="0.3"/>
  <pageSetup paperSize="8" fitToHeight="0" orientation="landscape" horizontalDpi="2400" verticalDpi="2400" r:id="rId42"/>
  <drawing r:id="rId4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215E324-BDE3-41DD-A41F-93FBAA18ACEB}">
          <x14:formula1>
            <xm:f>'/Users/radhouanebouzaiane/Library/Containers/com.microsoft.Excel/Data/Documents/C:\Users\kr65\Downloads\SD\2.0\[Summary Data 2.0 data validation french translation.xlsm]Lists'!#REF!</xm:f>
          </x14:formula1>
          <xm:sqref>D23:D24 D30:D31 D188 D203 D209</xm:sqref>
        </x14:dataValidation>
        <x14:dataValidation type="list" operator="equal" showInputMessage="1" showErrorMessage="1" errorTitle="Saisie erronée" error="Entrée non-valide" promptTitle="Veuillez indiquer la devise" prompt="Saisissez les 3 lettres du code-devise de l’ISO." xr:uid="{FFBB2FB2-6E8A-40CC-8813-CE60DCA5D114}">
          <x14:formula1>
            <xm:f>Listes!$I$11:$I$168</xm:f>
          </x14:formula1>
          <xm:sqref>F75 F71 F73 F85 F77 F79 F129 F93 F99 F101 F103 F105 F107 F123 F69 F91 F83 F87 F81 F89 F125 F127</xm:sqref>
        </x14:dataValidation>
        <x14: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xr:uid="{0641AB4C-B0A6-4E2A-AD11-889587150CFE}">
          <x14:formula1>
            <xm:f>Listes!$P$3:$P$73</xm:f>
          </x14:formula1>
          <xm:sqref>B120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209"/>
  <sheetViews>
    <sheetView showGridLines="0" zoomScale="70" zoomScaleNormal="70" workbookViewId="0">
      <selection activeCell="I51" sqref="I51:I70"/>
    </sheetView>
  </sheetViews>
  <sheetFormatPr baseColWidth="10" defaultColWidth="4.5" defaultRowHeight="24" customHeight="1"/>
  <cols>
    <col min="1" max="1" width="4.5" style="227"/>
    <col min="2" max="2" width="87.1640625" style="227" customWidth="1"/>
    <col min="3" max="3" width="26.33203125" style="227" customWidth="1"/>
    <col min="4" max="4" width="28.33203125" style="227" customWidth="1"/>
    <col min="5" max="5" width="25.33203125" style="227" customWidth="1"/>
    <col min="6" max="6" width="26.6640625" style="227" customWidth="1"/>
    <col min="7" max="7" width="21.33203125" style="227" customWidth="1"/>
    <col min="8" max="8" width="24" style="227" customWidth="1"/>
    <col min="9" max="10" width="28.6640625" style="227" customWidth="1"/>
    <col min="11" max="11" width="4.5" style="227" customWidth="1"/>
    <col min="12" max="12" width="9.33203125" style="227" bestFit="1" customWidth="1"/>
    <col min="13" max="33" width="4.5" style="227"/>
    <col min="34" max="34" width="13.33203125" style="227" bestFit="1" customWidth="1"/>
    <col min="35" max="16384" width="4.5" style="227"/>
  </cols>
  <sheetData>
    <row r="1" spans="2:12" ht="14"/>
    <row r="2" spans="2:12" ht="14">
      <c r="B2" s="326" t="s">
        <v>337</v>
      </c>
      <c r="C2" s="326"/>
      <c r="D2" s="326"/>
      <c r="E2" s="326"/>
      <c r="F2" s="326"/>
      <c r="G2" s="326"/>
      <c r="H2" s="326"/>
      <c r="I2" s="326"/>
      <c r="J2" s="326"/>
    </row>
    <row r="3" spans="2:12" ht="23">
      <c r="B3" s="327" t="s">
        <v>338</v>
      </c>
      <c r="C3" s="327"/>
      <c r="D3" s="327"/>
      <c r="E3" s="327"/>
      <c r="F3" s="327"/>
      <c r="G3" s="327"/>
      <c r="H3" s="327"/>
      <c r="I3" s="327"/>
      <c r="J3" s="327"/>
    </row>
    <row r="4" spans="2:12" ht="14">
      <c r="B4" s="328" t="s">
        <v>339</v>
      </c>
      <c r="C4" s="328"/>
      <c r="D4" s="328"/>
      <c r="E4" s="328"/>
      <c r="F4" s="328"/>
      <c r="G4" s="328"/>
      <c r="H4" s="328"/>
      <c r="I4" s="328"/>
      <c r="J4" s="328"/>
    </row>
    <row r="5" spans="2:12" ht="14">
      <c r="B5" s="328" t="s">
        <v>340</v>
      </c>
      <c r="C5" s="328"/>
      <c r="D5" s="328"/>
      <c r="E5" s="328"/>
      <c r="F5" s="328"/>
      <c r="G5" s="328"/>
      <c r="H5" s="328"/>
      <c r="I5" s="328"/>
      <c r="J5" s="328"/>
    </row>
    <row r="6" spans="2:12" ht="14">
      <c r="B6" s="328" t="s">
        <v>341</v>
      </c>
      <c r="C6" s="328"/>
      <c r="D6" s="328"/>
      <c r="E6" s="328"/>
      <c r="F6" s="328"/>
      <c r="G6" s="328"/>
      <c r="H6" s="328"/>
      <c r="I6" s="328"/>
      <c r="J6" s="328"/>
    </row>
    <row r="7" spans="2:12" ht="15.75" customHeight="1">
      <c r="B7" s="328" t="s">
        <v>342</v>
      </c>
      <c r="C7" s="328"/>
      <c r="D7" s="328"/>
      <c r="E7" s="328"/>
      <c r="F7" s="328"/>
      <c r="G7" s="328"/>
      <c r="H7" s="328"/>
      <c r="I7" s="328"/>
      <c r="J7" s="328"/>
    </row>
    <row r="8" spans="2:12" ht="15">
      <c r="B8" s="329" t="s">
        <v>343</v>
      </c>
      <c r="C8" s="329"/>
      <c r="D8" s="329"/>
      <c r="E8" s="329"/>
      <c r="F8" s="329"/>
      <c r="G8" s="329"/>
      <c r="H8" s="329"/>
      <c r="I8" s="329"/>
      <c r="J8" s="329"/>
    </row>
    <row r="9" spans="2:12" ht="14"/>
    <row r="10" spans="2:12" ht="23">
      <c r="B10" s="330" t="s">
        <v>344</v>
      </c>
      <c r="C10" s="330"/>
      <c r="D10" s="330"/>
      <c r="E10" s="330"/>
      <c r="F10" s="330"/>
      <c r="G10" s="330"/>
      <c r="H10" s="330"/>
      <c r="I10" s="330"/>
      <c r="J10" s="330"/>
    </row>
    <row r="11" spans="2:12" s="253" customFormat="1" ht="25.5" customHeight="1">
      <c r="B11" s="331" t="s">
        <v>345</v>
      </c>
      <c r="C11" s="331"/>
      <c r="D11" s="331"/>
      <c r="E11" s="331"/>
      <c r="F11" s="331"/>
      <c r="G11" s="331"/>
      <c r="H11" s="331"/>
      <c r="I11" s="331"/>
      <c r="J11" s="331"/>
    </row>
    <row r="12" spans="2:12" s="254" customFormat="1" ht="14">
      <c r="B12" s="332"/>
      <c r="C12" s="332"/>
      <c r="D12" s="332"/>
      <c r="E12" s="332"/>
      <c r="F12" s="332"/>
      <c r="G12" s="332"/>
      <c r="H12" s="332"/>
      <c r="I12" s="332"/>
      <c r="J12" s="332"/>
    </row>
    <row r="13" spans="2:12" s="254" customFormat="1" ht="18">
      <c r="B13" s="322" t="s">
        <v>346</v>
      </c>
      <c r="C13" s="322"/>
      <c r="D13" s="322"/>
      <c r="E13" s="322"/>
      <c r="F13" s="322"/>
      <c r="G13" s="322"/>
      <c r="H13" s="322"/>
      <c r="I13" s="322"/>
      <c r="J13" s="322"/>
    </row>
    <row r="14" spans="2:12" s="254" customFormat="1" ht="14">
      <c r="B14" s="255" t="s">
        <v>347</v>
      </c>
      <c r="C14" s="255" t="s">
        <v>348</v>
      </c>
      <c r="D14" s="227" t="s">
        <v>349</v>
      </c>
      <c r="E14" s="227" t="s">
        <v>350</v>
      </c>
      <c r="F14" s="256"/>
      <c r="G14" s="257"/>
    </row>
    <row r="15" spans="2:12" s="254" customFormat="1" ht="14">
      <c r="B15" s="227" t="s">
        <v>351</v>
      </c>
      <c r="C15" s="227" t="s">
        <v>352</v>
      </c>
      <c r="D15" s="227" t="s">
        <v>207</v>
      </c>
      <c r="E15" s="258">
        <v>374697928324.94806</v>
      </c>
      <c r="F15" s="257"/>
      <c r="G15" s="257"/>
    </row>
    <row r="16" spans="2:12" s="254" customFormat="1" ht="14">
      <c r="B16" s="254" t="s">
        <v>353</v>
      </c>
      <c r="C16" s="227" t="s">
        <v>354</v>
      </c>
      <c r="D16" s="227" t="s">
        <v>207</v>
      </c>
      <c r="E16" s="258">
        <v>162872971913.09293</v>
      </c>
      <c r="F16" s="257"/>
      <c r="G16" s="227"/>
      <c r="J16" s="256"/>
      <c r="K16" s="256"/>
      <c r="L16" s="256"/>
    </row>
    <row r="17" spans="2:12" s="254" customFormat="1" ht="14">
      <c r="B17" s="254" t="s">
        <v>355</v>
      </c>
      <c r="C17" s="227" t="s">
        <v>354</v>
      </c>
      <c r="D17" s="227" t="s">
        <v>207</v>
      </c>
      <c r="E17" s="258">
        <v>42587171880.000008</v>
      </c>
      <c r="F17" s="257"/>
      <c r="G17" s="227"/>
      <c r="J17" s="257"/>
      <c r="K17" s="257"/>
      <c r="L17" s="257"/>
    </row>
    <row r="18" spans="2:12" s="254" customFormat="1" ht="14">
      <c r="B18" s="254" t="s">
        <v>356</v>
      </c>
      <c r="C18" s="227" t="s">
        <v>352</v>
      </c>
      <c r="D18" s="227" t="s">
        <v>207</v>
      </c>
      <c r="E18" s="258">
        <v>30347702717.782482</v>
      </c>
      <c r="F18" s="257"/>
      <c r="G18" s="227"/>
      <c r="J18" s="257"/>
      <c r="K18" s="257"/>
      <c r="L18" s="257"/>
    </row>
    <row r="19" spans="2:12" s="254" customFormat="1" ht="14">
      <c r="B19" s="254" t="s">
        <v>357</v>
      </c>
      <c r="C19" s="227" t="s">
        <v>354</v>
      </c>
      <c r="D19" s="227" t="s">
        <v>207</v>
      </c>
      <c r="E19" s="258">
        <v>0</v>
      </c>
      <c r="J19" s="257"/>
      <c r="K19" s="257"/>
      <c r="L19" s="257"/>
    </row>
    <row r="20" spans="2:12" s="254" customFormat="1" ht="14">
      <c r="B20" s="254" t="s">
        <v>358</v>
      </c>
      <c r="C20" s="227" t="s">
        <v>354</v>
      </c>
      <c r="D20" s="227" t="s">
        <v>207</v>
      </c>
      <c r="E20" s="258">
        <v>8350000000</v>
      </c>
      <c r="J20" s="257"/>
      <c r="K20" s="257"/>
      <c r="L20" s="257"/>
    </row>
    <row r="21" spans="2:12" s="254" customFormat="1" ht="14">
      <c r="B21" s="254" t="s">
        <v>359</v>
      </c>
      <c r="C21" s="227" t="s">
        <v>354</v>
      </c>
      <c r="D21" s="227" t="s">
        <v>207</v>
      </c>
      <c r="E21" s="258">
        <v>2645035515</v>
      </c>
      <c r="J21" s="257"/>
      <c r="K21" s="257"/>
      <c r="L21" s="257"/>
    </row>
    <row r="22" spans="2:12" s="254" customFormat="1" ht="14">
      <c r="B22" s="254" t="s">
        <v>360</v>
      </c>
      <c r="C22" s="227" t="s">
        <v>361</v>
      </c>
      <c r="D22" s="227" t="s">
        <v>207</v>
      </c>
      <c r="E22" s="258">
        <v>40093039779.195908</v>
      </c>
      <c r="J22" s="257"/>
      <c r="K22" s="257"/>
      <c r="L22" s="257"/>
    </row>
    <row r="23" spans="2:12" s="254" customFormat="1" ht="14">
      <c r="B23" s="254" t="s">
        <v>362</v>
      </c>
      <c r="C23" s="227" t="s">
        <v>354</v>
      </c>
      <c r="D23" s="227" t="s">
        <v>207</v>
      </c>
      <c r="E23" s="258">
        <v>1078502825</v>
      </c>
      <c r="J23" s="257"/>
      <c r="K23" s="257"/>
      <c r="L23" s="257"/>
    </row>
    <row r="24" spans="2:12" s="254" customFormat="1" ht="14">
      <c r="B24" s="254" t="s">
        <v>363</v>
      </c>
      <c r="C24" s="227" t="s">
        <v>352</v>
      </c>
      <c r="D24" s="227" t="s">
        <v>207</v>
      </c>
      <c r="E24" s="258">
        <v>376328160</v>
      </c>
      <c r="J24" s="257"/>
      <c r="K24" s="257"/>
      <c r="L24" s="257"/>
    </row>
    <row r="25" spans="2:12" s="254" customFormat="1" ht="14">
      <c r="C25" s="227"/>
      <c r="D25" s="259"/>
    </row>
    <row r="26" spans="2:12" s="254" customFormat="1" ht="18">
      <c r="B26" s="322" t="s">
        <v>364</v>
      </c>
      <c r="C26" s="322"/>
      <c r="D26" s="322"/>
      <c r="E26" s="322"/>
      <c r="F26" s="322"/>
      <c r="G26" s="322"/>
      <c r="H26" s="322"/>
      <c r="I26" s="322"/>
      <c r="J26" s="322"/>
    </row>
    <row r="27" spans="2:12" s="254" customFormat="1" ht="14">
      <c r="B27" s="323" t="s">
        <v>365</v>
      </c>
      <c r="C27" s="324"/>
      <c r="D27" s="325"/>
      <c r="E27" s="256"/>
    </row>
    <row r="28" spans="2:12" s="254" customFormat="1" ht="14">
      <c r="B28" s="260" t="s">
        <v>366</v>
      </c>
      <c r="C28" s="261" t="s">
        <v>367</v>
      </c>
      <c r="D28" s="262" t="s">
        <v>368</v>
      </c>
    </row>
    <row r="29" spans="2:12" s="254" customFormat="1" ht="14"/>
    <row r="30" spans="2:12" s="254" customFormat="1" ht="30">
      <c r="B30" s="255" t="s">
        <v>369</v>
      </c>
      <c r="C30" s="255" t="s">
        <v>370</v>
      </c>
      <c r="D30" s="263" t="s">
        <v>371</v>
      </c>
      <c r="E30" s="227" t="s">
        <v>372</v>
      </c>
      <c r="F30" s="227" t="s">
        <v>373</v>
      </c>
      <c r="G30" s="227" t="s">
        <v>374</v>
      </c>
      <c r="H30" s="227" t="s">
        <v>375</v>
      </c>
      <c r="I30" s="227" t="s">
        <v>376</v>
      </c>
    </row>
    <row r="31" spans="2:12" s="254" customFormat="1" ht="14">
      <c r="B31" s="227" t="s">
        <v>377</v>
      </c>
      <c r="C31" s="227" t="s">
        <v>378</v>
      </c>
      <c r="D31" s="227" t="s">
        <v>379</v>
      </c>
      <c r="E31" s="227" t="s">
        <v>380</v>
      </c>
      <c r="F31" s="227" t="s">
        <v>86</v>
      </c>
      <c r="G31" s="264" t="s">
        <v>381</v>
      </c>
      <c r="H31" s="265" t="s">
        <v>382</v>
      </c>
      <c r="I31" s="259">
        <v>22538303389.000008</v>
      </c>
    </row>
    <row r="32" spans="2:12" s="254" customFormat="1" ht="14">
      <c r="B32" s="227" t="s">
        <v>383</v>
      </c>
      <c r="C32" s="227" t="s">
        <v>384</v>
      </c>
      <c r="D32" s="227" t="s">
        <v>385</v>
      </c>
      <c r="E32" s="227" t="s">
        <v>380</v>
      </c>
      <c r="F32" s="254" t="s">
        <v>86</v>
      </c>
      <c r="G32" s="264" t="s">
        <v>386</v>
      </c>
      <c r="H32" s="266" t="s">
        <v>387</v>
      </c>
      <c r="I32" s="259">
        <v>173382867937.32693</v>
      </c>
    </row>
    <row r="33" spans="2:9" s="254" customFormat="1" ht="14">
      <c r="B33" s="227" t="s">
        <v>388</v>
      </c>
      <c r="C33" s="227" t="s">
        <v>384</v>
      </c>
      <c r="D33" s="227" t="s">
        <v>389</v>
      </c>
      <c r="E33" s="227" t="s">
        <v>380</v>
      </c>
      <c r="F33" s="254" t="s">
        <v>86</v>
      </c>
      <c r="G33" s="264" t="s">
        <v>390</v>
      </c>
      <c r="H33" s="266" t="s">
        <v>387</v>
      </c>
      <c r="I33" s="259">
        <v>273974133516.11447</v>
      </c>
    </row>
    <row r="34" spans="2:9" s="254" customFormat="1" ht="14">
      <c r="B34" s="227" t="s">
        <v>391</v>
      </c>
      <c r="C34" s="227" t="s">
        <v>384</v>
      </c>
      <c r="D34" s="227" t="s">
        <v>392</v>
      </c>
      <c r="E34" s="227" t="s">
        <v>380</v>
      </c>
      <c r="F34" s="254" t="s">
        <v>86</v>
      </c>
      <c r="G34" s="264" t="s">
        <v>386</v>
      </c>
      <c r="H34" s="266" t="s">
        <v>387</v>
      </c>
      <c r="I34" s="259">
        <v>45623926595.040497</v>
      </c>
    </row>
    <row r="35" spans="2:9" s="254" customFormat="1" ht="14">
      <c r="B35" s="227" t="s">
        <v>393</v>
      </c>
      <c r="C35" s="227" t="s">
        <v>384</v>
      </c>
      <c r="D35" s="227" t="s">
        <v>394</v>
      </c>
      <c r="E35" s="227" t="s">
        <v>380</v>
      </c>
      <c r="F35" s="254" t="s">
        <v>395</v>
      </c>
      <c r="G35" s="264" t="s">
        <v>390</v>
      </c>
      <c r="H35" s="266" t="s">
        <v>387</v>
      </c>
      <c r="I35" s="259">
        <v>95014954945.555817</v>
      </c>
    </row>
    <row r="36" spans="2:9" s="254" customFormat="1" ht="14">
      <c r="B36" s="227" t="s">
        <v>396</v>
      </c>
      <c r="C36" s="227" t="s">
        <v>384</v>
      </c>
      <c r="D36" s="227" t="s">
        <v>397</v>
      </c>
      <c r="E36" s="227" t="s">
        <v>380</v>
      </c>
      <c r="F36" s="254" t="s">
        <v>398</v>
      </c>
      <c r="G36" s="264" t="s">
        <v>399</v>
      </c>
      <c r="H36" s="266" t="s">
        <v>387</v>
      </c>
      <c r="I36" s="259">
        <v>2353734323.8886962</v>
      </c>
    </row>
    <row r="37" spans="2:9" s="254" customFormat="1" ht="14">
      <c r="B37" s="227" t="s">
        <v>400</v>
      </c>
      <c r="C37" s="227" t="s">
        <v>384</v>
      </c>
      <c r="D37" s="227" t="s">
        <v>401</v>
      </c>
      <c r="E37" s="227" t="s">
        <v>380</v>
      </c>
      <c r="F37" s="254" t="s">
        <v>86</v>
      </c>
      <c r="G37" s="264" t="s">
        <v>402</v>
      </c>
      <c r="H37" s="266" t="s">
        <v>387</v>
      </c>
      <c r="I37" s="259"/>
    </row>
    <row r="38" spans="2:9" s="254" customFormat="1" ht="14">
      <c r="B38" s="227" t="s">
        <v>403</v>
      </c>
      <c r="C38" s="227" t="s">
        <v>384</v>
      </c>
      <c r="D38" s="227" t="s">
        <v>404</v>
      </c>
      <c r="E38" s="227" t="s">
        <v>380</v>
      </c>
      <c r="F38" s="254" t="s">
        <v>86</v>
      </c>
      <c r="G38" s="264" t="s">
        <v>405</v>
      </c>
      <c r="H38" s="266" t="s">
        <v>387</v>
      </c>
      <c r="I38" s="259"/>
    </row>
    <row r="39" spans="2:9" s="254" customFormat="1" ht="14">
      <c r="B39" s="227" t="s">
        <v>406</v>
      </c>
      <c r="C39" s="227" t="s">
        <v>384</v>
      </c>
      <c r="D39" s="227" t="s">
        <v>407</v>
      </c>
      <c r="E39" s="227" t="s">
        <v>380</v>
      </c>
      <c r="F39" s="254" t="s">
        <v>86</v>
      </c>
      <c r="G39" s="264" t="s">
        <v>408</v>
      </c>
      <c r="H39" s="266" t="s">
        <v>387</v>
      </c>
      <c r="I39" s="259">
        <v>533372454</v>
      </c>
    </row>
    <row r="40" spans="2:9" s="254" customFormat="1" ht="14">
      <c r="B40" s="227" t="s">
        <v>409</v>
      </c>
      <c r="C40" s="227" t="s">
        <v>384</v>
      </c>
      <c r="D40" s="227" t="s">
        <v>410</v>
      </c>
      <c r="E40" s="227" t="s">
        <v>380</v>
      </c>
      <c r="F40" s="254" t="s">
        <v>86</v>
      </c>
      <c r="G40" s="264" t="s">
        <v>411</v>
      </c>
      <c r="H40" s="266" t="s">
        <v>387</v>
      </c>
      <c r="I40" s="259"/>
    </row>
    <row r="41" spans="2:9" s="254" customFormat="1" ht="14">
      <c r="B41" s="227" t="s">
        <v>412</v>
      </c>
      <c r="C41" s="227" t="s">
        <v>384</v>
      </c>
      <c r="D41" s="227" t="s">
        <v>413</v>
      </c>
      <c r="E41" s="227" t="s">
        <v>380</v>
      </c>
      <c r="F41" s="254" t="s">
        <v>86</v>
      </c>
      <c r="G41" s="264" t="s">
        <v>414</v>
      </c>
      <c r="H41" s="266" t="s">
        <v>387</v>
      </c>
      <c r="I41" s="259"/>
    </row>
    <row r="42" spans="2:9" s="254" customFormat="1" ht="14">
      <c r="B42" s="227" t="s">
        <v>415</v>
      </c>
      <c r="C42" s="227" t="s">
        <v>384</v>
      </c>
      <c r="D42" s="227" t="s">
        <v>416</v>
      </c>
      <c r="E42" s="227" t="s">
        <v>417</v>
      </c>
      <c r="F42" s="254" t="s">
        <v>86</v>
      </c>
      <c r="G42" s="267" t="s">
        <v>165</v>
      </c>
      <c r="H42" s="266" t="s">
        <v>387</v>
      </c>
      <c r="I42" s="259">
        <v>46345452709.092842</v>
      </c>
    </row>
    <row r="43" spans="2:9" s="254" customFormat="1" ht="14">
      <c r="B43" s="227" t="s">
        <v>418</v>
      </c>
      <c r="C43" s="227" t="s">
        <v>384</v>
      </c>
      <c r="D43" s="227" t="s">
        <v>419</v>
      </c>
      <c r="E43" s="227" t="s">
        <v>420</v>
      </c>
      <c r="F43" s="254" t="s">
        <v>421</v>
      </c>
      <c r="G43" s="264" t="s">
        <v>422</v>
      </c>
      <c r="H43" s="266" t="s">
        <v>387</v>
      </c>
      <c r="I43" s="259"/>
    </row>
    <row r="44" spans="2:9" s="254" customFormat="1" ht="14">
      <c r="B44" s="227" t="s">
        <v>423</v>
      </c>
      <c r="C44" s="227" t="s">
        <v>384</v>
      </c>
      <c r="D44" s="227" t="s">
        <v>424</v>
      </c>
      <c r="E44" s="227" t="s">
        <v>425</v>
      </c>
      <c r="F44" s="254" t="s">
        <v>426</v>
      </c>
      <c r="G44" s="267" t="s">
        <v>165</v>
      </c>
      <c r="H44" s="266" t="s">
        <v>387</v>
      </c>
      <c r="I44" s="259"/>
    </row>
    <row r="45" spans="2:9" s="254" customFormat="1" ht="14">
      <c r="B45" s="227" t="s">
        <v>427</v>
      </c>
      <c r="C45" s="227" t="s">
        <v>384</v>
      </c>
      <c r="D45" s="227" t="s">
        <v>428</v>
      </c>
      <c r="E45" s="227" t="s">
        <v>429</v>
      </c>
      <c r="F45" s="254" t="s">
        <v>421</v>
      </c>
      <c r="G45" s="264" t="s">
        <v>430</v>
      </c>
      <c r="H45" s="266" t="s">
        <v>387</v>
      </c>
      <c r="I45" s="259"/>
    </row>
    <row r="46" spans="2:9" s="254" customFormat="1" ht="14">
      <c r="B46" s="254" t="s">
        <v>431</v>
      </c>
      <c r="C46" s="254" t="s">
        <v>384</v>
      </c>
      <c r="D46" s="227" t="s">
        <v>432</v>
      </c>
      <c r="E46" s="227" t="s">
        <v>429</v>
      </c>
      <c r="F46" s="254" t="s">
        <v>433</v>
      </c>
      <c r="G46" s="264" t="s">
        <v>434</v>
      </c>
      <c r="H46" s="266" t="s">
        <v>387</v>
      </c>
      <c r="I46" s="259"/>
    </row>
    <row r="47" spans="2:9" s="254" customFormat="1" ht="14">
      <c r="B47" s="254" t="s">
        <v>435</v>
      </c>
      <c r="C47" s="254" t="s">
        <v>384</v>
      </c>
      <c r="D47" s="227" t="s">
        <v>436</v>
      </c>
      <c r="E47" s="227" t="s">
        <v>420</v>
      </c>
      <c r="F47" s="254" t="s">
        <v>437</v>
      </c>
      <c r="G47" s="264" t="s">
        <v>438</v>
      </c>
      <c r="H47" s="266" t="s">
        <v>387</v>
      </c>
      <c r="I47" s="259"/>
    </row>
    <row r="48" spans="2:9" s="254" customFormat="1" ht="14">
      <c r="C48" s="227"/>
      <c r="F48" s="268"/>
      <c r="G48" s="268"/>
    </row>
    <row r="49" spans="2:12" s="254" customFormat="1" ht="18">
      <c r="B49" s="322" t="s">
        <v>439</v>
      </c>
      <c r="C49" s="322"/>
      <c r="D49" s="322"/>
      <c r="E49" s="322"/>
      <c r="F49" s="322"/>
      <c r="G49" s="322"/>
      <c r="H49" s="322"/>
      <c r="I49" s="322"/>
      <c r="J49" s="322"/>
    </row>
    <row r="50" spans="2:12" s="254" customFormat="1" ht="45">
      <c r="B50" s="255" t="s">
        <v>440</v>
      </c>
      <c r="C50" s="269" t="s">
        <v>441</v>
      </c>
      <c r="D50" s="269" t="s">
        <v>442</v>
      </c>
      <c r="E50" s="269" t="s">
        <v>443</v>
      </c>
      <c r="F50" s="227" t="s">
        <v>444</v>
      </c>
      <c r="G50" s="227" t="s">
        <v>445</v>
      </c>
      <c r="H50" s="227" t="s">
        <v>446</v>
      </c>
      <c r="I50" s="227" t="s">
        <v>447</v>
      </c>
      <c r="J50" s="227" t="s">
        <v>448</v>
      </c>
    </row>
    <row r="51" spans="2:12" s="254" customFormat="1" ht="15">
      <c r="B51" s="227" t="s">
        <v>449</v>
      </c>
      <c r="C51" s="270" t="s">
        <v>450</v>
      </c>
      <c r="D51" s="270" t="s">
        <v>388</v>
      </c>
      <c r="E51" s="270" t="s">
        <v>451</v>
      </c>
      <c r="F51" s="270" t="s">
        <v>452</v>
      </c>
      <c r="G51" s="271">
        <v>12491140</v>
      </c>
      <c r="H51" s="254" t="s">
        <v>193</v>
      </c>
      <c r="I51" s="296">
        <v>517.38</v>
      </c>
      <c r="J51" s="272" t="s">
        <v>453</v>
      </c>
    </row>
    <row r="52" spans="2:12" s="254" customFormat="1" ht="14">
      <c r="B52" s="227" t="s">
        <v>454</v>
      </c>
      <c r="C52" s="270" t="s">
        <v>450</v>
      </c>
      <c r="D52" s="270" t="s">
        <v>388</v>
      </c>
      <c r="E52" s="270" t="s">
        <v>451</v>
      </c>
      <c r="F52" s="270" t="s">
        <v>452</v>
      </c>
      <c r="G52" s="271">
        <v>898275</v>
      </c>
      <c r="H52" s="254" t="s">
        <v>193</v>
      </c>
      <c r="I52" s="296">
        <v>37.229999999999997</v>
      </c>
      <c r="J52" s="254" t="s">
        <v>453</v>
      </c>
      <c r="K52" s="273"/>
      <c r="L52" s="274"/>
    </row>
    <row r="53" spans="2:12" s="254" customFormat="1" ht="14">
      <c r="B53" s="227" t="s">
        <v>455</v>
      </c>
      <c r="C53" s="270" t="s">
        <v>450</v>
      </c>
      <c r="D53" s="270" t="s">
        <v>388</v>
      </c>
      <c r="E53" s="270" t="s">
        <v>451</v>
      </c>
      <c r="F53" s="270" t="s">
        <v>452</v>
      </c>
      <c r="G53" s="271">
        <v>2528922</v>
      </c>
      <c r="H53" s="254" t="s">
        <v>193</v>
      </c>
      <c r="I53" s="296">
        <v>105.04</v>
      </c>
      <c r="J53" s="254" t="s">
        <v>453</v>
      </c>
    </row>
    <row r="54" spans="2:12" s="254" customFormat="1" ht="14">
      <c r="B54" s="227" t="s">
        <v>456</v>
      </c>
      <c r="C54" s="270" t="s">
        <v>450</v>
      </c>
      <c r="D54" s="270" t="s">
        <v>393</v>
      </c>
      <c r="E54" s="270" t="s">
        <v>451</v>
      </c>
      <c r="F54" s="270" t="s">
        <v>452</v>
      </c>
      <c r="G54" s="271">
        <v>399967</v>
      </c>
      <c r="H54" s="254" t="s">
        <v>193</v>
      </c>
      <c r="I54" s="296">
        <v>16.62</v>
      </c>
      <c r="J54" s="254" t="s">
        <v>453</v>
      </c>
    </row>
    <row r="55" spans="2:12" s="254" customFormat="1" ht="14">
      <c r="B55" s="227" t="s">
        <v>457</v>
      </c>
      <c r="C55" s="270" t="s">
        <v>450</v>
      </c>
      <c r="D55" s="270" t="s">
        <v>393</v>
      </c>
      <c r="E55" s="270" t="s">
        <v>451</v>
      </c>
      <c r="F55" s="270" t="s">
        <v>452</v>
      </c>
      <c r="G55" s="271">
        <v>714455</v>
      </c>
      <c r="H55" s="254" t="s">
        <v>193</v>
      </c>
      <c r="I55" s="296">
        <v>23.4</v>
      </c>
      <c r="J55" s="254" t="s">
        <v>453</v>
      </c>
    </row>
    <row r="56" spans="2:12" s="254" customFormat="1" ht="14">
      <c r="B56" s="227" t="s">
        <v>458</v>
      </c>
      <c r="C56" s="270" t="s">
        <v>450</v>
      </c>
      <c r="D56" s="270" t="s">
        <v>393</v>
      </c>
      <c r="E56" s="270" t="s">
        <v>451</v>
      </c>
      <c r="F56" s="270" t="s">
        <v>452</v>
      </c>
      <c r="G56" s="271">
        <v>735127</v>
      </c>
      <c r="H56" s="254" t="s">
        <v>193</v>
      </c>
      <c r="I56" s="296">
        <v>30.54</v>
      </c>
      <c r="J56" s="254" t="s">
        <v>453</v>
      </c>
    </row>
    <row r="57" spans="2:12" s="254" customFormat="1" ht="14">
      <c r="B57" s="227" t="s">
        <v>459</v>
      </c>
      <c r="C57" s="270" t="s">
        <v>450</v>
      </c>
      <c r="D57" s="270" t="s">
        <v>393</v>
      </c>
      <c r="E57" s="270" t="s">
        <v>460</v>
      </c>
      <c r="F57" s="270" t="s">
        <v>452</v>
      </c>
      <c r="G57" s="271">
        <v>1035503</v>
      </c>
      <c r="H57" s="254" t="s">
        <v>193</v>
      </c>
      <c r="I57" s="296">
        <v>55.02</v>
      </c>
      <c r="J57" s="254" t="s">
        <v>453</v>
      </c>
    </row>
    <row r="58" spans="2:12" s="254" customFormat="1" ht="14">
      <c r="B58" s="227" t="s">
        <v>461</v>
      </c>
      <c r="C58" s="270" t="s">
        <v>450</v>
      </c>
      <c r="D58" s="270" t="s">
        <v>383</v>
      </c>
      <c r="E58" s="270" t="s">
        <v>451</v>
      </c>
      <c r="F58" s="270" t="s">
        <v>452</v>
      </c>
      <c r="G58" s="271">
        <v>4401410</v>
      </c>
      <c r="H58" s="254" t="s">
        <v>193</v>
      </c>
      <c r="I58" s="296">
        <v>176.9</v>
      </c>
      <c r="J58" s="254" t="s">
        <v>453</v>
      </c>
    </row>
    <row r="59" spans="2:12" s="254" customFormat="1" ht="14">
      <c r="B59" s="227" t="s">
        <v>462</v>
      </c>
      <c r="C59" s="270" t="s">
        <v>450</v>
      </c>
      <c r="D59" s="270" t="s">
        <v>383</v>
      </c>
      <c r="E59" s="270" t="s">
        <v>451</v>
      </c>
      <c r="F59" s="270" t="s">
        <v>452</v>
      </c>
      <c r="G59" s="271">
        <v>1049040</v>
      </c>
      <c r="H59" s="254" t="s">
        <v>193</v>
      </c>
      <c r="I59" s="296">
        <v>42.16</v>
      </c>
      <c r="J59" s="254" t="s">
        <v>453</v>
      </c>
    </row>
    <row r="60" spans="2:12" s="254" customFormat="1" ht="14">
      <c r="B60" s="227" t="s">
        <v>463</v>
      </c>
      <c r="C60" s="270" t="s">
        <v>450</v>
      </c>
      <c r="D60" s="270" t="s">
        <v>391</v>
      </c>
      <c r="E60" s="270" t="s">
        <v>451</v>
      </c>
      <c r="F60" s="270" t="s">
        <v>452</v>
      </c>
      <c r="G60" s="271">
        <v>2291068</v>
      </c>
      <c r="H60" s="254" t="s">
        <v>193</v>
      </c>
      <c r="I60" s="296">
        <v>92.08</v>
      </c>
      <c r="J60" s="254" t="s">
        <v>453</v>
      </c>
    </row>
    <row r="61" spans="2:12" s="254" customFormat="1" ht="14">
      <c r="B61" s="227" t="s">
        <v>464</v>
      </c>
      <c r="C61" s="270" t="s">
        <v>450</v>
      </c>
      <c r="D61" s="270" t="s">
        <v>396</v>
      </c>
      <c r="E61" s="270" t="s">
        <v>451</v>
      </c>
      <c r="F61" s="270" t="s">
        <v>452</v>
      </c>
      <c r="G61" s="271">
        <v>11609</v>
      </c>
      <c r="H61" s="254" t="s">
        <v>193</v>
      </c>
      <c r="I61" s="296">
        <v>0.5</v>
      </c>
      <c r="J61" s="254" t="s">
        <v>453</v>
      </c>
    </row>
    <row r="62" spans="2:12" s="254" customFormat="1" ht="14">
      <c r="B62" s="227" t="s">
        <v>465</v>
      </c>
      <c r="C62" s="270" t="s">
        <v>450</v>
      </c>
      <c r="D62" s="270" t="s">
        <v>393</v>
      </c>
      <c r="E62" s="270" t="s">
        <v>466</v>
      </c>
      <c r="F62" s="270" t="s">
        <v>452</v>
      </c>
      <c r="G62" s="271">
        <v>70.64</v>
      </c>
      <c r="H62" s="254" t="s">
        <v>467</v>
      </c>
      <c r="I62" s="296">
        <v>316.49</v>
      </c>
      <c r="J62" s="254" t="s">
        <v>453</v>
      </c>
    </row>
    <row r="63" spans="2:12" s="254" customFormat="1" ht="14">
      <c r="B63" s="227" t="s">
        <v>468</v>
      </c>
      <c r="C63" s="270" t="s">
        <v>450</v>
      </c>
      <c r="D63" s="270" t="s">
        <v>396</v>
      </c>
      <c r="E63" s="254" t="s">
        <v>466</v>
      </c>
      <c r="F63" s="270" t="s">
        <v>452</v>
      </c>
      <c r="G63" s="271">
        <v>1.7</v>
      </c>
      <c r="H63" s="254" t="s">
        <v>467</v>
      </c>
      <c r="I63" s="297">
        <v>22.52</v>
      </c>
      <c r="J63" s="254" t="s">
        <v>453</v>
      </c>
    </row>
    <row r="64" spans="2:12" s="254" customFormat="1" ht="14">
      <c r="B64" s="227" t="s">
        <v>465</v>
      </c>
      <c r="C64" s="270" t="s">
        <v>450</v>
      </c>
      <c r="D64" s="270" t="s">
        <v>393</v>
      </c>
      <c r="E64" s="254" t="s">
        <v>469</v>
      </c>
      <c r="F64" s="270" t="s">
        <v>452</v>
      </c>
      <c r="G64" s="271">
        <v>25064.21</v>
      </c>
      <c r="H64" s="254" t="s">
        <v>470</v>
      </c>
      <c r="I64" s="297">
        <v>12.27</v>
      </c>
      <c r="J64" s="254" t="s">
        <v>453</v>
      </c>
    </row>
    <row r="65" spans="2:7" s="254" customFormat="1" ht="14">
      <c r="B65" s="227" t="s">
        <v>471</v>
      </c>
      <c r="C65" s="270" t="s">
        <v>450</v>
      </c>
      <c r="D65" s="270" t="s">
        <v>383</v>
      </c>
      <c r="E65" s="254" t="s">
        <v>451</v>
      </c>
      <c r="F65" s="270"/>
      <c r="G65" s="271"/>
    </row>
    <row r="66" spans="2:7" s="254" customFormat="1" ht="14">
      <c r="B66" s="227" t="s">
        <v>472</v>
      </c>
      <c r="C66" s="270" t="s">
        <v>450</v>
      </c>
      <c r="D66" s="270" t="s">
        <v>383</v>
      </c>
      <c r="E66" s="254" t="s">
        <v>451</v>
      </c>
      <c r="F66" s="270"/>
      <c r="G66" s="271"/>
    </row>
    <row r="67" spans="2:7" s="254" customFormat="1" ht="14">
      <c r="B67" s="227" t="s">
        <v>473</v>
      </c>
      <c r="C67" s="270" t="s">
        <v>450</v>
      </c>
      <c r="D67" s="270" t="s">
        <v>383</v>
      </c>
      <c r="E67" s="254" t="s">
        <v>451</v>
      </c>
      <c r="F67" s="270"/>
      <c r="G67" s="271"/>
    </row>
    <row r="68" spans="2:7" s="254" customFormat="1" ht="14">
      <c r="B68" s="227" t="s">
        <v>474</v>
      </c>
      <c r="C68" s="270" t="s">
        <v>450</v>
      </c>
      <c r="D68" s="270" t="s">
        <v>393</v>
      </c>
      <c r="E68" s="254" t="s">
        <v>451</v>
      </c>
      <c r="F68" s="270"/>
      <c r="G68" s="271"/>
    </row>
    <row r="69" spans="2:7" s="254" customFormat="1" ht="14">
      <c r="B69" s="227" t="s">
        <v>475</v>
      </c>
      <c r="C69" s="270" t="s">
        <v>450</v>
      </c>
      <c r="D69" s="270" t="s">
        <v>396</v>
      </c>
      <c r="F69" s="270"/>
      <c r="G69" s="271"/>
    </row>
    <row r="70" spans="2:7" s="254" customFormat="1" ht="14">
      <c r="B70" s="227" t="s">
        <v>476</v>
      </c>
      <c r="C70" s="270" t="s">
        <v>450</v>
      </c>
      <c r="D70" s="270" t="s">
        <v>477</v>
      </c>
      <c r="E70" s="254" t="s">
        <v>451</v>
      </c>
      <c r="F70" s="270"/>
      <c r="G70" s="271"/>
    </row>
    <row r="71" spans="2:7" s="254" customFormat="1" ht="14">
      <c r="B71" s="227" t="s">
        <v>478</v>
      </c>
      <c r="C71" s="270" t="s">
        <v>450</v>
      </c>
      <c r="D71" s="270" t="s">
        <v>403</v>
      </c>
      <c r="E71" s="254" t="s">
        <v>451</v>
      </c>
      <c r="F71" s="270"/>
      <c r="G71" s="271"/>
    </row>
    <row r="72" spans="2:7" s="254" customFormat="1" ht="14">
      <c r="B72" s="227" t="s">
        <v>455</v>
      </c>
      <c r="C72" s="270" t="s">
        <v>450</v>
      </c>
      <c r="D72" s="270" t="s">
        <v>479</v>
      </c>
      <c r="E72" s="254" t="s">
        <v>451</v>
      </c>
      <c r="F72" s="270"/>
      <c r="G72" s="271"/>
    </row>
    <row r="73" spans="2:7" s="254" customFormat="1" ht="14">
      <c r="B73" s="227" t="s">
        <v>480</v>
      </c>
      <c r="C73" s="270" t="s">
        <v>450</v>
      </c>
      <c r="D73" s="270" t="s">
        <v>481</v>
      </c>
      <c r="E73" s="254" t="s">
        <v>451</v>
      </c>
      <c r="F73" s="270"/>
      <c r="G73" s="271"/>
    </row>
    <row r="74" spans="2:7" s="254" customFormat="1" ht="14">
      <c r="B74" s="227" t="s">
        <v>482</v>
      </c>
      <c r="C74" s="270" t="s">
        <v>450</v>
      </c>
      <c r="D74" s="270" t="s">
        <v>435</v>
      </c>
      <c r="F74" s="270"/>
      <c r="G74" s="271"/>
    </row>
    <row r="75" spans="2:7" s="254" customFormat="1" ht="14">
      <c r="B75" s="227" t="s">
        <v>483</v>
      </c>
      <c r="C75" s="270" t="s">
        <v>450</v>
      </c>
      <c r="D75" s="270" t="s">
        <v>435</v>
      </c>
      <c r="F75" s="270"/>
      <c r="G75" s="271"/>
    </row>
    <row r="76" spans="2:7" s="254" customFormat="1" ht="14">
      <c r="B76" s="227" t="s">
        <v>484</v>
      </c>
      <c r="C76" s="270" t="s">
        <v>450</v>
      </c>
      <c r="D76" s="270" t="s">
        <v>435</v>
      </c>
      <c r="F76" s="270"/>
      <c r="G76" s="271"/>
    </row>
    <row r="77" spans="2:7" s="254" customFormat="1" ht="14">
      <c r="B77" s="227" t="s">
        <v>485</v>
      </c>
      <c r="C77" s="270" t="s">
        <v>450</v>
      </c>
      <c r="D77" s="270" t="s">
        <v>435</v>
      </c>
      <c r="F77" s="270"/>
      <c r="G77" s="271"/>
    </row>
    <row r="78" spans="2:7" s="254" customFormat="1" ht="14">
      <c r="B78" s="227" t="s">
        <v>486</v>
      </c>
      <c r="C78" s="270" t="s">
        <v>450</v>
      </c>
      <c r="D78" s="270" t="s">
        <v>487</v>
      </c>
      <c r="F78" s="270"/>
      <c r="G78" s="271"/>
    </row>
    <row r="79" spans="2:7" s="254" customFormat="1" ht="14">
      <c r="B79" s="227" t="s">
        <v>488</v>
      </c>
      <c r="C79" s="270" t="s">
        <v>450</v>
      </c>
      <c r="D79" s="270" t="s">
        <v>487</v>
      </c>
      <c r="F79" s="270"/>
      <c r="G79" s="271"/>
    </row>
    <row r="80" spans="2:7" s="254" customFormat="1" ht="14">
      <c r="B80" s="227" t="s">
        <v>489</v>
      </c>
      <c r="C80" s="270" t="s">
        <v>450</v>
      </c>
      <c r="D80" s="270" t="s">
        <v>487</v>
      </c>
      <c r="F80" s="270"/>
      <c r="G80" s="271"/>
    </row>
    <row r="81" spans="2:7" s="254" customFormat="1" ht="14">
      <c r="B81" s="227" t="s">
        <v>490</v>
      </c>
      <c r="C81" s="270" t="s">
        <v>450</v>
      </c>
      <c r="D81" s="270" t="s">
        <v>487</v>
      </c>
      <c r="F81" s="270"/>
      <c r="G81" s="271"/>
    </row>
    <row r="82" spans="2:7" s="254" customFormat="1" ht="14">
      <c r="B82" s="227" t="s">
        <v>491</v>
      </c>
      <c r="C82" s="270" t="s">
        <v>450</v>
      </c>
      <c r="D82" s="270" t="s">
        <v>487</v>
      </c>
      <c r="F82" s="270"/>
      <c r="G82" s="271"/>
    </row>
    <row r="83" spans="2:7" s="254" customFormat="1" ht="14">
      <c r="B83" s="227" t="s">
        <v>492</v>
      </c>
      <c r="C83" s="270" t="s">
        <v>450</v>
      </c>
      <c r="D83" s="270" t="s">
        <v>487</v>
      </c>
      <c r="F83" s="270"/>
      <c r="G83" s="271"/>
    </row>
    <row r="84" spans="2:7" s="254" customFormat="1" ht="14">
      <c r="B84" s="227" t="s">
        <v>493</v>
      </c>
      <c r="C84" s="270" t="s">
        <v>450</v>
      </c>
      <c r="D84" s="270" t="s">
        <v>494</v>
      </c>
      <c r="F84" s="270"/>
      <c r="G84" s="271"/>
    </row>
    <row r="85" spans="2:7" s="254" customFormat="1" ht="14">
      <c r="B85" s="227" t="s">
        <v>495</v>
      </c>
      <c r="C85" s="270" t="s">
        <v>450</v>
      </c>
      <c r="D85" s="270" t="s">
        <v>494</v>
      </c>
      <c r="F85" s="270"/>
      <c r="G85" s="271"/>
    </row>
    <row r="86" spans="2:7" s="254" customFormat="1" ht="14">
      <c r="B86" s="227" t="s">
        <v>496</v>
      </c>
      <c r="C86" s="270" t="s">
        <v>450</v>
      </c>
      <c r="D86" s="270" t="s">
        <v>494</v>
      </c>
      <c r="F86" s="270"/>
      <c r="G86" s="271"/>
    </row>
    <row r="87" spans="2:7" s="254" customFormat="1" ht="14">
      <c r="B87" s="227" t="s">
        <v>497</v>
      </c>
      <c r="C87" s="270" t="s">
        <v>450</v>
      </c>
      <c r="D87" s="270" t="s">
        <v>494</v>
      </c>
      <c r="F87" s="270"/>
      <c r="G87" s="271"/>
    </row>
    <row r="88" spans="2:7" s="254" customFormat="1" ht="14">
      <c r="B88" s="227" t="s">
        <v>498</v>
      </c>
      <c r="C88" s="270" t="s">
        <v>450</v>
      </c>
      <c r="D88" s="270" t="s">
        <v>494</v>
      </c>
      <c r="F88" s="270"/>
      <c r="G88" s="271"/>
    </row>
    <row r="89" spans="2:7" s="254" customFormat="1" ht="14">
      <c r="B89" s="227" t="s">
        <v>499</v>
      </c>
      <c r="C89" s="270" t="s">
        <v>450</v>
      </c>
      <c r="D89" s="270" t="s">
        <v>500</v>
      </c>
      <c r="F89" s="270"/>
      <c r="G89" s="271"/>
    </row>
    <row r="90" spans="2:7" s="254" customFormat="1" ht="14">
      <c r="B90" s="227" t="s">
        <v>501</v>
      </c>
      <c r="C90" s="270" t="s">
        <v>450</v>
      </c>
      <c r="D90" s="270" t="s">
        <v>500</v>
      </c>
      <c r="F90" s="270"/>
      <c r="G90" s="271"/>
    </row>
    <row r="91" spans="2:7" s="254" customFormat="1" ht="14">
      <c r="B91" s="227" t="s">
        <v>502</v>
      </c>
      <c r="C91" s="270" t="s">
        <v>450</v>
      </c>
      <c r="D91" s="270" t="s">
        <v>500</v>
      </c>
      <c r="F91" s="270"/>
      <c r="G91" s="271"/>
    </row>
    <row r="92" spans="2:7" s="254" customFormat="1" ht="14">
      <c r="B92" s="227" t="s">
        <v>503</v>
      </c>
      <c r="C92" s="270" t="s">
        <v>450</v>
      </c>
      <c r="D92" s="270" t="s">
        <v>504</v>
      </c>
      <c r="F92" s="270"/>
      <c r="G92" s="271"/>
    </row>
    <row r="93" spans="2:7" s="254" customFormat="1" ht="14">
      <c r="B93" s="227"/>
      <c r="C93" s="270"/>
      <c r="D93" s="270"/>
      <c r="F93" s="270"/>
      <c r="G93" s="271"/>
    </row>
    <row r="94" spans="2:7" s="254" customFormat="1" ht="14">
      <c r="B94" s="227"/>
      <c r="C94" s="270"/>
      <c r="D94" s="270"/>
      <c r="F94" s="270"/>
      <c r="G94" s="271"/>
    </row>
    <row r="95" spans="2:7" s="254" customFormat="1" ht="14">
      <c r="B95" s="227"/>
      <c r="C95" s="270"/>
      <c r="D95" s="270"/>
      <c r="F95" s="270"/>
      <c r="G95" s="271"/>
    </row>
    <row r="96" spans="2:7" s="254" customFormat="1" ht="14">
      <c r="B96" s="227"/>
      <c r="C96" s="270"/>
      <c r="D96" s="270"/>
      <c r="F96" s="270"/>
      <c r="G96" s="271"/>
    </row>
    <row r="97" spans="2:10" s="254" customFormat="1" ht="14">
      <c r="B97" s="227"/>
      <c r="C97" s="270"/>
      <c r="D97" s="270"/>
      <c r="F97" s="270"/>
      <c r="G97" s="271"/>
    </row>
    <row r="98" spans="2:10" s="254" customFormat="1" ht="14">
      <c r="B98" s="227"/>
      <c r="C98" s="270"/>
      <c r="D98" s="270"/>
      <c r="F98" s="270"/>
      <c r="G98" s="271"/>
    </row>
    <row r="99" spans="2:10" s="254" customFormat="1" ht="14">
      <c r="B99" s="227"/>
      <c r="C99" s="270"/>
      <c r="D99" s="270"/>
      <c r="F99" s="270"/>
      <c r="G99" s="271"/>
    </row>
    <row r="100" spans="2:10" s="254" customFormat="1" ht="14">
      <c r="B100" s="227"/>
      <c r="C100" s="270"/>
      <c r="D100" s="270"/>
      <c r="F100" s="270"/>
      <c r="G100" s="271"/>
    </row>
    <row r="101" spans="2:10" s="254" customFormat="1" ht="14">
      <c r="B101" s="227"/>
      <c r="C101" s="270"/>
      <c r="D101" s="270"/>
      <c r="F101" s="270"/>
      <c r="G101" s="271"/>
    </row>
    <row r="102" spans="2:10" s="254" customFormat="1" ht="14">
      <c r="B102" s="227"/>
      <c r="C102" s="270"/>
      <c r="D102" s="270"/>
      <c r="F102" s="270"/>
      <c r="G102" s="271"/>
    </row>
    <row r="103" spans="2:10" s="254" customFormat="1" ht="14">
      <c r="B103" s="227"/>
      <c r="C103" s="270"/>
      <c r="D103" s="270"/>
      <c r="F103" s="270"/>
      <c r="G103" s="271"/>
    </row>
    <row r="104" spans="2:10" s="254" customFormat="1" ht="14">
      <c r="B104" s="227"/>
      <c r="C104" s="270"/>
      <c r="D104" s="270"/>
      <c r="F104" s="270"/>
      <c r="G104" s="271"/>
    </row>
    <row r="105" spans="2:10" s="254" customFormat="1" ht="14">
      <c r="B105" s="227"/>
      <c r="C105" s="270"/>
      <c r="D105" s="270"/>
      <c r="F105" s="270"/>
      <c r="G105" s="271"/>
    </row>
    <row r="106" spans="2:10" s="254" customFormat="1" ht="14">
      <c r="B106" s="227"/>
      <c r="C106" s="270"/>
      <c r="D106" s="270"/>
      <c r="F106" s="270"/>
      <c r="G106" s="271"/>
    </row>
    <row r="107" spans="2:10" s="254" customFormat="1" ht="14">
      <c r="B107" s="254" t="s">
        <v>505</v>
      </c>
      <c r="C107" s="270"/>
      <c r="D107" s="270"/>
      <c r="E107" s="270"/>
      <c r="F107" s="270"/>
      <c r="G107" s="227"/>
      <c r="H107" s="254" t="s">
        <v>506</v>
      </c>
      <c r="I107" s="227"/>
      <c r="J107" s="254" t="s">
        <v>507</v>
      </c>
    </row>
    <row r="108" spans="2:10" s="254" customFormat="1" ht="14">
      <c r="B108" s="227"/>
      <c r="C108" s="270"/>
      <c r="D108" s="270"/>
      <c r="E108" s="270"/>
      <c r="F108" s="270"/>
    </row>
    <row r="109" spans="2:10" s="254" customFormat="1" ht="14">
      <c r="B109" s="227"/>
      <c r="C109" s="270"/>
      <c r="D109" s="270"/>
      <c r="E109" s="270"/>
      <c r="F109" s="270"/>
    </row>
    <row r="110" spans="2:10" s="254" customFormat="1" ht="14">
      <c r="B110" s="227"/>
      <c r="C110" s="270"/>
      <c r="D110" s="270"/>
      <c r="E110" s="270"/>
      <c r="F110" s="270"/>
    </row>
    <row r="111" spans="2:10" s="254" customFormat="1" ht="14">
      <c r="B111" s="254" t="s">
        <v>505</v>
      </c>
      <c r="C111" s="270"/>
      <c r="D111" s="270"/>
      <c r="E111" s="270"/>
      <c r="F111" s="270"/>
      <c r="G111" s="227"/>
      <c r="H111" s="254" t="s">
        <v>506</v>
      </c>
      <c r="I111" s="227"/>
      <c r="J111" s="254" t="s">
        <v>507</v>
      </c>
    </row>
    <row r="112" spans="2:10" s="254" customFormat="1" ht="15" thickBot="1">
      <c r="B112" s="275"/>
      <c r="C112" s="276"/>
      <c r="D112" s="248"/>
      <c r="E112" s="276"/>
      <c r="F112" s="277"/>
      <c r="G112" s="277"/>
      <c r="H112" s="277"/>
      <c r="I112" s="277"/>
      <c r="J112" s="277"/>
    </row>
    <row r="113" spans="2:10" s="254" customFormat="1" ht="14">
      <c r="B113" s="278"/>
      <c r="C113" s="278"/>
      <c r="D113" s="278"/>
      <c r="E113" s="278"/>
      <c r="F113" s="227"/>
      <c r="G113" s="227"/>
      <c r="H113" s="227"/>
      <c r="I113" s="227"/>
      <c r="J113" s="227"/>
    </row>
    <row r="114" spans="2:10" s="254" customFormat="1" ht="15" thickBot="1">
      <c r="B114" s="334" t="s">
        <v>508</v>
      </c>
      <c r="C114" s="335"/>
      <c r="D114" s="335"/>
      <c r="E114" s="335"/>
      <c r="F114" s="335"/>
      <c r="G114" s="335"/>
      <c r="H114" s="335"/>
      <c r="I114" s="335"/>
      <c r="J114" s="335"/>
    </row>
    <row r="115" spans="2:10" s="254" customFormat="1" ht="14">
      <c r="B115" s="336" t="s">
        <v>509</v>
      </c>
      <c r="C115" s="337"/>
      <c r="D115" s="337"/>
      <c r="E115" s="337"/>
      <c r="F115" s="337"/>
      <c r="G115" s="337"/>
      <c r="H115" s="337"/>
      <c r="I115" s="337"/>
      <c r="J115" s="337"/>
    </row>
    <row r="116" spans="2:10" s="254" customFormat="1" ht="15" thickBot="1">
      <c r="B116" s="278"/>
      <c r="C116" s="278"/>
      <c r="D116" s="278"/>
      <c r="E116" s="278"/>
      <c r="F116" s="227"/>
      <c r="G116" s="227"/>
      <c r="H116" s="227"/>
      <c r="I116" s="227"/>
      <c r="J116" s="227"/>
    </row>
    <row r="117" spans="2:10" s="254" customFormat="1" ht="14">
      <c r="B117" s="338" t="s">
        <v>510</v>
      </c>
      <c r="C117" s="338"/>
      <c r="D117" s="338"/>
      <c r="E117" s="338"/>
      <c r="F117" s="338"/>
      <c r="G117" s="338"/>
      <c r="H117" s="338"/>
      <c r="I117" s="338"/>
      <c r="J117" s="338"/>
    </row>
    <row r="118" spans="2:10" s="254" customFormat="1" ht="14">
      <c r="B118" s="339" t="s">
        <v>511</v>
      </c>
      <c r="C118" s="339"/>
      <c r="D118" s="339"/>
      <c r="E118" s="339"/>
      <c r="F118" s="339"/>
      <c r="G118" s="339"/>
      <c r="H118" s="339"/>
      <c r="I118" s="339"/>
      <c r="J118" s="339"/>
    </row>
    <row r="119" spans="2:10" s="254" customFormat="1" ht="14">
      <c r="B119" s="340" t="s">
        <v>512</v>
      </c>
      <c r="C119" s="340"/>
      <c r="D119" s="340"/>
      <c r="E119" s="340"/>
      <c r="F119" s="340"/>
      <c r="G119" s="340"/>
      <c r="H119" s="340"/>
      <c r="I119" s="340"/>
      <c r="J119" s="340"/>
    </row>
    <row r="120" spans="2:10" s="254" customFormat="1" ht="14">
      <c r="B120" s="333"/>
      <c r="C120" s="333"/>
      <c r="D120" s="333"/>
      <c r="E120" s="333"/>
      <c r="F120" s="333"/>
      <c r="G120" s="333"/>
      <c r="H120" s="333"/>
      <c r="I120" s="333"/>
      <c r="J120" s="333"/>
    </row>
    <row r="121" spans="2:10" s="254" customFormat="1" ht="14">
      <c r="B121" s="227"/>
      <c r="C121" s="227"/>
      <c r="D121" s="227"/>
      <c r="E121" s="227"/>
      <c r="F121" s="227"/>
      <c r="G121" s="227"/>
      <c r="H121" s="227"/>
      <c r="I121" s="227"/>
      <c r="J121" s="227"/>
    </row>
    <row r="122" spans="2:10" s="254" customFormat="1" ht="14">
      <c r="B122" s="227"/>
      <c r="C122" s="227"/>
      <c r="D122" s="227"/>
      <c r="E122" s="227"/>
      <c r="F122" s="227"/>
      <c r="G122" s="227"/>
      <c r="H122" s="227"/>
      <c r="I122" s="227"/>
      <c r="J122" s="227"/>
    </row>
    <row r="123" spans="2:10" s="254" customFormat="1" ht="14">
      <c r="B123" s="227"/>
      <c r="C123" s="227"/>
      <c r="D123" s="227"/>
      <c r="E123" s="227"/>
      <c r="F123" s="227"/>
      <c r="G123" s="227"/>
      <c r="H123" s="227"/>
      <c r="I123" s="227"/>
      <c r="J123" s="227"/>
    </row>
    <row r="124" spans="2:10" s="254" customFormat="1" ht="14">
      <c r="B124" s="227"/>
      <c r="C124" s="227"/>
      <c r="D124" s="227"/>
      <c r="E124" s="227"/>
      <c r="F124" s="227"/>
      <c r="G124" s="227"/>
      <c r="H124" s="227"/>
      <c r="I124" s="227"/>
      <c r="J124" s="227"/>
    </row>
    <row r="125" spans="2:10" s="254" customFormat="1" ht="14">
      <c r="B125" s="227"/>
      <c r="C125" s="227"/>
      <c r="D125" s="227"/>
      <c r="E125" s="227"/>
    </row>
    <row r="126" spans="2:10" s="254" customFormat="1" ht="14">
      <c r="B126" s="227"/>
      <c r="C126" s="227"/>
      <c r="D126" s="227"/>
      <c r="E126" s="227"/>
      <c r="F126" s="227"/>
      <c r="G126" s="227"/>
      <c r="H126" s="227"/>
      <c r="I126" s="227"/>
      <c r="J126" s="227"/>
    </row>
    <row r="127" spans="2:10" s="254" customFormat="1" ht="14">
      <c r="B127" s="227"/>
      <c r="C127" s="227"/>
      <c r="D127" s="227"/>
      <c r="E127" s="227"/>
      <c r="F127" s="227"/>
      <c r="G127" s="227"/>
      <c r="H127" s="227"/>
      <c r="I127" s="227"/>
      <c r="J127" s="227"/>
    </row>
    <row r="128" spans="2:10" s="254" customFormat="1" ht="14">
      <c r="B128" s="227"/>
      <c r="C128" s="227"/>
      <c r="D128" s="227"/>
      <c r="E128" s="227"/>
      <c r="F128" s="227"/>
      <c r="G128" s="227"/>
      <c r="H128" s="227"/>
      <c r="I128" s="227"/>
      <c r="J128" s="227"/>
    </row>
    <row r="129" spans="2:10" s="254" customFormat="1" ht="14">
      <c r="B129" s="227"/>
      <c r="C129" s="227"/>
      <c r="D129" s="227"/>
      <c r="E129" s="227"/>
      <c r="F129" s="227"/>
      <c r="G129" s="227"/>
      <c r="H129" s="227"/>
      <c r="I129" s="227"/>
      <c r="J129" s="227"/>
    </row>
    <row r="130" spans="2:10" s="254" customFormat="1" ht="14">
      <c r="B130" s="227"/>
      <c r="C130" s="227"/>
      <c r="D130" s="227"/>
      <c r="E130" s="227"/>
      <c r="F130" s="227"/>
      <c r="G130" s="227"/>
      <c r="H130" s="227"/>
      <c r="I130" s="227"/>
      <c r="J130" s="227"/>
    </row>
    <row r="131" spans="2:10" s="254" customFormat="1" ht="14">
      <c r="B131" s="227"/>
      <c r="C131" s="227"/>
      <c r="D131" s="227"/>
      <c r="E131" s="227"/>
      <c r="F131" s="227"/>
      <c r="G131" s="227"/>
      <c r="H131" s="227"/>
      <c r="I131" s="227"/>
      <c r="J131" s="227"/>
    </row>
    <row r="132" spans="2:10" s="254" customFormat="1" ht="14">
      <c r="B132" s="227"/>
      <c r="C132" s="227"/>
      <c r="D132" s="227"/>
      <c r="E132" s="227"/>
      <c r="F132" s="227"/>
      <c r="G132" s="227"/>
      <c r="H132" s="227"/>
      <c r="I132" s="227"/>
      <c r="J132" s="227"/>
    </row>
    <row r="133" spans="2:10" s="254" customFormat="1" ht="14">
      <c r="B133" s="227"/>
      <c r="C133" s="227"/>
      <c r="D133" s="227"/>
      <c r="E133" s="227"/>
      <c r="F133" s="227"/>
      <c r="G133" s="227"/>
      <c r="H133" s="227"/>
      <c r="I133" s="227"/>
      <c r="J133" s="227"/>
    </row>
    <row r="134" spans="2:10" s="254" customFormat="1" ht="14">
      <c r="B134" s="227"/>
      <c r="C134" s="227"/>
      <c r="D134" s="227"/>
      <c r="E134" s="227"/>
      <c r="F134" s="227"/>
      <c r="G134" s="227"/>
      <c r="H134" s="227"/>
      <c r="I134" s="227"/>
      <c r="J134" s="227"/>
    </row>
    <row r="135" spans="2:10" s="254" customFormat="1" ht="14">
      <c r="B135" s="227"/>
      <c r="C135" s="227"/>
      <c r="D135" s="227"/>
      <c r="E135" s="227"/>
      <c r="F135" s="227"/>
      <c r="G135" s="227"/>
      <c r="H135" s="227"/>
      <c r="I135" s="227"/>
      <c r="J135" s="227"/>
    </row>
    <row r="136" spans="2:10" s="254" customFormat="1" ht="14">
      <c r="B136" s="227"/>
      <c r="C136" s="227"/>
      <c r="D136" s="227"/>
      <c r="E136" s="227"/>
      <c r="F136" s="227"/>
      <c r="G136" s="227"/>
      <c r="H136" s="227"/>
      <c r="I136" s="227"/>
      <c r="J136" s="227"/>
    </row>
    <row r="137" spans="2:10" s="254" customFormat="1" ht="14">
      <c r="B137" s="227"/>
      <c r="C137" s="227"/>
      <c r="D137" s="227"/>
      <c r="E137" s="227"/>
      <c r="F137" s="227"/>
      <c r="G137" s="227"/>
      <c r="H137" s="227"/>
      <c r="I137" s="227"/>
      <c r="J137" s="227"/>
    </row>
    <row r="138" spans="2:10" s="254" customFormat="1" ht="14">
      <c r="B138" s="227"/>
      <c r="C138" s="227"/>
      <c r="D138" s="227"/>
      <c r="E138" s="227"/>
      <c r="F138" s="227"/>
      <c r="G138" s="227"/>
      <c r="H138" s="227"/>
      <c r="I138" s="227"/>
      <c r="J138" s="227"/>
    </row>
    <row r="139" spans="2:10" s="254" customFormat="1" ht="14">
      <c r="B139" s="227"/>
      <c r="C139" s="227"/>
      <c r="D139" s="227"/>
      <c r="E139" s="227"/>
      <c r="F139" s="227"/>
      <c r="G139" s="227"/>
      <c r="H139" s="227"/>
      <c r="I139" s="227"/>
      <c r="J139" s="227"/>
    </row>
    <row r="140" spans="2:10" s="254" customFormat="1" ht="14">
      <c r="B140" s="227"/>
      <c r="C140" s="227"/>
      <c r="D140" s="227"/>
      <c r="E140" s="227"/>
      <c r="F140" s="227"/>
      <c r="G140" s="227"/>
      <c r="H140" s="227"/>
      <c r="I140" s="227"/>
      <c r="J140" s="227"/>
    </row>
    <row r="141" spans="2:10" s="254" customFormat="1" ht="14">
      <c r="B141" s="227"/>
      <c r="C141" s="227"/>
      <c r="D141" s="227"/>
      <c r="E141" s="227"/>
      <c r="F141" s="227"/>
      <c r="G141" s="227"/>
      <c r="H141" s="227"/>
      <c r="I141" s="227"/>
      <c r="J141" s="227"/>
    </row>
    <row r="142" spans="2:10" s="254" customFormat="1" ht="14">
      <c r="B142" s="227"/>
      <c r="C142" s="227"/>
      <c r="D142" s="227"/>
      <c r="E142" s="227"/>
      <c r="F142" s="227"/>
      <c r="G142" s="227"/>
      <c r="H142" s="227"/>
      <c r="I142" s="227"/>
      <c r="J142" s="227"/>
    </row>
    <row r="143" spans="2:10" s="254" customFormat="1" ht="14">
      <c r="B143" s="227"/>
      <c r="C143" s="227"/>
      <c r="D143" s="227"/>
      <c r="E143" s="227"/>
      <c r="F143" s="227"/>
      <c r="G143" s="227"/>
      <c r="H143" s="227"/>
      <c r="I143" s="227"/>
      <c r="J143" s="227"/>
    </row>
    <row r="144" spans="2:10" s="254" customFormat="1" ht="14">
      <c r="B144" s="227"/>
      <c r="C144" s="227"/>
      <c r="D144" s="227"/>
      <c r="E144" s="227"/>
      <c r="F144" s="227"/>
      <c r="G144" s="227"/>
      <c r="H144" s="227"/>
      <c r="I144" s="227"/>
      <c r="J144" s="227"/>
    </row>
    <row r="145" spans="2:10" s="254" customFormat="1" ht="14">
      <c r="B145" s="227"/>
      <c r="C145" s="227"/>
      <c r="D145" s="227"/>
      <c r="E145" s="227"/>
      <c r="F145" s="227"/>
      <c r="G145" s="227"/>
      <c r="H145" s="227"/>
      <c r="I145" s="227"/>
      <c r="J145" s="227"/>
    </row>
    <row r="146" spans="2:10" s="254" customFormat="1" ht="14">
      <c r="B146" s="227"/>
      <c r="C146" s="227"/>
      <c r="D146" s="227"/>
      <c r="E146" s="227"/>
      <c r="F146" s="227"/>
      <c r="G146" s="227"/>
      <c r="H146" s="227"/>
      <c r="I146" s="227"/>
      <c r="J146" s="227"/>
    </row>
    <row r="147" spans="2:10" s="254" customFormat="1" ht="14">
      <c r="B147" s="227"/>
      <c r="C147" s="227"/>
      <c r="D147" s="227"/>
      <c r="E147" s="227"/>
      <c r="F147" s="227"/>
      <c r="G147" s="227"/>
      <c r="H147" s="227"/>
      <c r="I147" s="227"/>
      <c r="J147" s="227"/>
    </row>
    <row r="148" spans="2:10" s="254" customFormat="1" ht="14">
      <c r="B148" s="227"/>
      <c r="C148" s="227"/>
      <c r="D148" s="227"/>
      <c r="E148" s="227"/>
      <c r="F148" s="227"/>
      <c r="G148" s="227"/>
      <c r="H148" s="227"/>
      <c r="I148" s="227"/>
      <c r="J148" s="227"/>
    </row>
    <row r="149" spans="2:10" s="254" customFormat="1" ht="14">
      <c r="B149" s="227"/>
      <c r="C149" s="227"/>
      <c r="D149" s="227"/>
      <c r="E149" s="227"/>
      <c r="F149" s="227"/>
      <c r="G149" s="227"/>
      <c r="H149" s="227"/>
      <c r="I149" s="227"/>
      <c r="J149" s="227"/>
    </row>
    <row r="150" spans="2:10" s="254" customFormat="1" ht="14">
      <c r="B150" s="227"/>
      <c r="C150" s="227"/>
      <c r="D150" s="227"/>
      <c r="E150" s="227"/>
      <c r="F150" s="227"/>
      <c r="G150" s="227"/>
      <c r="H150" s="227"/>
      <c r="I150" s="227"/>
      <c r="J150" s="227"/>
    </row>
    <row r="151" spans="2:10" s="254" customFormat="1" ht="14">
      <c r="B151" s="227"/>
      <c r="C151" s="227"/>
      <c r="D151" s="227"/>
      <c r="E151" s="227"/>
      <c r="F151" s="227"/>
      <c r="G151" s="227"/>
      <c r="H151" s="227"/>
      <c r="I151" s="227"/>
      <c r="J151" s="227"/>
    </row>
    <row r="152" spans="2:10" s="254" customFormat="1" ht="14">
      <c r="B152" s="227"/>
      <c r="C152" s="227"/>
      <c r="D152" s="227"/>
      <c r="E152" s="227"/>
      <c r="F152" s="227"/>
      <c r="G152" s="227"/>
      <c r="H152" s="227"/>
      <c r="I152" s="227"/>
      <c r="J152" s="227"/>
    </row>
    <row r="153" spans="2:10" s="254" customFormat="1" ht="14">
      <c r="B153" s="227"/>
      <c r="C153" s="227"/>
      <c r="D153" s="227"/>
      <c r="E153" s="227"/>
      <c r="F153" s="227"/>
      <c r="G153" s="227"/>
      <c r="H153" s="227"/>
      <c r="I153" s="227"/>
      <c r="J153" s="227"/>
    </row>
    <row r="154" spans="2:10" ht="14"/>
    <row r="155" spans="2:10" ht="14"/>
    <row r="156" spans="2:10" ht="14"/>
    <row r="157" spans="2:10" s="254" customFormat="1" ht="14">
      <c r="B157" s="227"/>
      <c r="C157" s="227"/>
      <c r="D157" s="227"/>
      <c r="E157" s="227"/>
      <c r="F157" s="227"/>
      <c r="G157" s="227"/>
      <c r="H157" s="227"/>
      <c r="I157" s="227"/>
      <c r="J157" s="227"/>
    </row>
    <row r="158" spans="2:10" s="254" customFormat="1" ht="14">
      <c r="B158" s="227"/>
      <c r="C158" s="227"/>
      <c r="D158" s="227"/>
      <c r="E158" s="227"/>
      <c r="F158" s="227"/>
      <c r="G158" s="227"/>
      <c r="H158" s="227"/>
      <c r="I158" s="227"/>
      <c r="J158" s="227"/>
    </row>
    <row r="159" spans="2:10" s="254" customFormat="1" ht="14">
      <c r="B159" s="227"/>
      <c r="C159" s="227"/>
      <c r="D159" s="227"/>
      <c r="E159" s="227"/>
      <c r="F159" s="227"/>
      <c r="G159" s="227"/>
      <c r="H159" s="227"/>
      <c r="I159" s="227"/>
      <c r="J159" s="227"/>
    </row>
    <row r="160" spans="2:10" ht="14"/>
    <row r="161" spans="2:10" s="254" customFormat="1" ht="14">
      <c r="B161" s="227"/>
      <c r="C161" s="227"/>
      <c r="D161" s="227"/>
      <c r="E161" s="227"/>
      <c r="F161" s="227"/>
      <c r="G161" s="227"/>
      <c r="H161" s="227"/>
      <c r="I161" s="227"/>
      <c r="J161" s="227"/>
    </row>
    <row r="162" spans="2:10" ht="14"/>
    <row r="163" spans="2:10" s="254" customFormat="1" ht="14">
      <c r="B163" s="227"/>
      <c r="C163" s="227"/>
      <c r="D163" s="227"/>
      <c r="E163" s="227"/>
      <c r="F163" s="227"/>
      <c r="G163" s="227"/>
      <c r="H163" s="227"/>
      <c r="I163" s="227"/>
      <c r="J163" s="227"/>
    </row>
    <row r="164" spans="2:10" ht="14"/>
    <row r="165" spans="2:10" s="254" customFormat="1" ht="14">
      <c r="B165" s="227"/>
      <c r="C165" s="227"/>
      <c r="D165" s="227"/>
      <c r="E165" s="227"/>
      <c r="F165" s="227"/>
      <c r="G165" s="227"/>
      <c r="H165" s="227"/>
      <c r="I165" s="227"/>
      <c r="J165" s="227"/>
    </row>
    <row r="166" spans="2:10" s="254" customFormat="1" ht="14">
      <c r="B166" s="227"/>
      <c r="C166" s="227"/>
      <c r="D166" s="227"/>
      <c r="E166" s="227"/>
      <c r="F166" s="227"/>
      <c r="G166" s="227"/>
      <c r="H166" s="227"/>
      <c r="I166" s="227"/>
      <c r="J166" s="227"/>
    </row>
    <row r="167" spans="2:10" ht="14"/>
    <row r="168" spans="2:10" ht="14"/>
    <row r="169" spans="2:10" ht="16.5" customHeight="1"/>
    <row r="170" spans="2:10" ht="14"/>
    <row r="171" spans="2:10" ht="14"/>
    <row r="172" spans="2:10" ht="14"/>
    <row r="173" spans="2:10" ht="14"/>
    <row r="174" spans="2:10" ht="14"/>
    <row r="175" spans="2:10" ht="14"/>
    <row r="176" spans="2:10" s="254" customFormat="1" ht="14">
      <c r="B176" s="227"/>
      <c r="C176" s="227"/>
      <c r="D176" s="227"/>
      <c r="E176" s="227"/>
      <c r="F176" s="227"/>
      <c r="G176" s="227"/>
      <c r="H176" s="227"/>
      <c r="I176" s="227"/>
      <c r="J176" s="227"/>
    </row>
    <row r="177" ht="14"/>
    <row r="178" ht="14"/>
    <row r="179" ht="14"/>
    <row r="180" ht="14"/>
    <row r="181" ht="14"/>
    <row r="182" ht="14"/>
    <row r="183" ht="14"/>
    <row r="184" ht="15" customHeight="1"/>
    <row r="185" ht="15" customHeight="1"/>
    <row r="186" ht="14"/>
    <row r="187" ht="14"/>
    <row r="188" ht="18.75" customHeight="1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</sheetData>
  <mergeCells count="20">
    <mergeCell ref="B120:J120"/>
    <mergeCell ref="B114:J114"/>
    <mergeCell ref="B115:J115"/>
    <mergeCell ref="B117:J117"/>
    <mergeCell ref="B118:J118"/>
    <mergeCell ref="B119:J119"/>
    <mergeCell ref="B13:J13"/>
    <mergeCell ref="B26:J26"/>
    <mergeCell ref="B27:D27"/>
    <mergeCell ref="B49:J49"/>
    <mergeCell ref="B2:J2"/>
    <mergeCell ref="B3:J3"/>
    <mergeCell ref="B4:J4"/>
    <mergeCell ref="B5:J5"/>
    <mergeCell ref="B6:J6"/>
    <mergeCell ref="B7:J7"/>
    <mergeCell ref="B8:J8"/>
    <mergeCell ref="B10:J10"/>
    <mergeCell ref="B11:J11"/>
    <mergeCell ref="B12:J12"/>
  </mergeCells>
  <dataValidations count="26">
    <dataValidation type="list" allowBlank="1" showInputMessage="1" showErrorMessage="1" promptTitle="Veuillez sélectionner le secteur" prompt="Veuillez sélectionner le secteur pertinent pour l'entreprise dans la liste" sqref="E36:E40" xr:uid="{F383C4B0-BFB1-4275-8902-B9CBC1BDD66F}">
      <formula1>Sector_list</formula1>
    </dataValidation>
    <dataValidation allowBlank="1" showInputMessage="1" showErrorMessage="1" promptTitle="Veuillez sélectionner les matièr" prompt="Veuillez sélectionner les matières premières exploitées, séparées par une virgule" sqref="F36:F40" xr:uid="{03DB06AD-5356-48E6-AF86-BD36AB1EF40E}"/>
    <dataValidation errorStyle="warning" allowBlank="1" showInputMessage="1" showErrorMessage="1" errorTitle="URL" error="Veuillez indiquer une URL" sqref="G36:H40" xr:uid="{7E085E98-106D-442B-9524-E857F18034EC}"/>
    <dataValidation allowBlank="1" showInputMessage="1" showErrorMessage="1" promptTitle="Numéro d'identification" prompt="Veuillez saisir un numéro d'identification unique, tel qu’un TIN, un numéro d'organisation ou similaire." sqref="D36:D40" xr:uid="{CB3B9251-12D5-4F96-BBCA-A761DAA6C149}"/>
    <dataValidation type="textLength" allowBlank="1" showInputMessage="1" showErrorMessage="1" errorTitle="Veuillez ne pas modifier" error="Veuillez ne pas modifier ces cellules" sqref="B43:C43 B42:G42 B16:E17 B19:C19 F43 B20 D20:E20 I35 B31:D32 B34:D34 E31:F34 B35 D35:G35" xr:uid="{41CB2CFC-8915-431A-8B82-76B8D96A6704}">
      <formula1>10000</formula1>
      <formula2>50000</formula2>
    </dataValidation>
    <dataValidation type="decimal" allowBlank="1" showInputMessage="1" showErrorMessage="1" errorTitle="Veuillez ne pas modifier" error="Veuillez ne pas modifier ces cellules" sqref="E108:G110 B108:D109" xr:uid="{3A04F5EF-66E4-43AD-A539-8FA3BA9F198C}">
      <formula1>10000</formula1>
      <formula2>500000</formula2>
    </dataValidation>
    <dataValidation allowBlank="1" showInputMessage="1" showErrorMessage="1" promptTitle="Nom de l'entreprise" prompt="Saisissez le nom de l'entreprise ici_x000a__x000a_Veuillez vous abstenir d'utiliser des acronymes et indiquez le nom complet" sqref="B36:B40" xr:uid="{42A6D033-2055-45B6-94DB-C3843F45F704}"/>
    <dataValidation allowBlank="1" showInputMessage="1" showErrorMessage="1" promptTitle="Production -volume-" prompt="Veuillez indiquer le volume de production du projet" sqref="G44:G60" xr:uid="{214EC8C1-6BF9-40F3-9758-86701E4D2A88}"/>
    <dataValidation allowBlank="1" showInputMessage="1" showErrorMessage="1" promptTitle="Numéro d'identification" prompt="Veuillez indiquer le numéro d'identification de l'agence gouvernementale, si applicable" sqref="D21:D26" xr:uid="{B62DCA52-4501-43B1-A007-69E53BD53B5F}"/>
    <dataValidation allowBlank="1" showInputMessage="1" showErrorMessage="1" promptTitle="Organisme gouvernmental destinat" prompt="Veuillez indiquer le nom de l'agence gouvernementale collectant le flux_x000a__x000a_Veuillez vous abstenir d'utiliser des acronymes et indiquez le nom complet" sqref="B21:B26" xr:uid="{5F2CD2D8-A157-47E5-A3F5-C3C3A71E1458}"/>
    <dataValidation allowBlank="1" showInputMessage="1" showErrorMessage="1" promptTitle="URL du registre" prompt="Veuillez indiquer l'URL directe vers le registre ou l'agence" sqref="J25:L25 D33" xr:uid="{FF61CD17-04D9-4E17-8201-8C3D36137BFF}"/>
    <dataValidation allowBlank="1" showInputMessage="1" showErrorMessage="1" promptTitle="Nom du registre" prompt="Veuillez saisir le nom du registre ou de l'agence" sqref="J24:L24 C33" xr:uid="{AA416186-66C7-468A-ABAB-5FAA86F8A146}"/>
    <dataValidation allowBlank="1" showInputMessage="1" showErrorMessage="1" promptTitle="Nom de l'identifiant" prompt="Veuillez saisir le nom de l'identifiant, tel que « Numéro d'identification du contribuable » ou similaire" sqref="J23:L23 B33" xr:uid="{FC7A539E-0F6B-429E-8CD3-69786236AD39}"/>
    <dataValidation allowBlank="1" showInputMessage="1" showErrorMessage="1" promptTitle="Nom du Projet" prompt="Veuillez indiquer le nom du Projet._x000a__x000a_Veuillez vous abstenir d'utiliser des acronymes et indiquez le nom complet_x000a__x000a_" sqref="B44:B61" xr:uid="{28E7BA77-65D5-4785-9580-9EE9295D25F1}"/>
    <dataValidation type="whole" allowBlank="1" showInputMessage="1" showErrorMessage="1" errorTitle="Veuillez ne pas modifier" error="Veuillez ne pas modifier ces cellules" sqref="D43 B62:B107" xr:uid="{FDE65DF8-CA28-4BE2-AC49-6DAD21AF5E77}">
      <formula1>444</formula1>
      <formula2>445</formula2>
    </dataValidation>
    <dataValidation type="list" allowBlank="1" showInputMessage="1" showErrorMessage="1" sqref="F61" xr:uid="{DDDC6CD4-1998-4B24-880C-9DED458166FA}">
      <formula1>Simple_options_list</formula1>
    </dataValidation>
    <dataValidation allowBlank="1" showInputMessage="1" showErrorMessage="1" promptTitle="Compagnie associée" prompt="Veuillez indiquer les compagnies affiliées au projet, séparées par une virgule." sqref="D44:D60" xr:uid="{990B4CFE-C77D-4B99-90F4-BE71B86E0400}"/>
    <dataValidation allowBlank="1" showInputMessage="1" showErrorMessage="1" promptTitle="Production -valeur-" prompt="Veuillez indiquer la valeur de la production du projet" sqref="I44:I60" xr:uid="{6908EAC0-1385-4F50-B3D8-4B8A57D60130}"/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H44:H60" xr:uid="{41AEB8C4-3D9C-4110-A3FD-27B3DB753D54}">
      <formula1>"&lt;Selectionner unité&gt;,Sm3,Sm3 o.e.,Barils,Tonnes,oz,carats,Scf"</formula1>
    </dataValidation>
    <dataValidation type="list" allowBlank="1" showInputMessage="1" showErrorMessage="1" sqref="G61 F44:F60" xr:uid="{765C9FE0-D12B-4DF9-AE3E-DE4CE4CC1EDB}">
      <formula1>Project_phases_list</formula1>
    </dataValidation>
    <dataValidation type="whole" allowBlank="1" showInputMessage="1" showErrorMessage="1" errorTitle="Veuillez ne pas modifier" error="Veuillez ne pas modifier ces cellules" sqref="E43" xr:uid="{EF07BAD0-2F5A-4204-A46F-F594A3588E86}">
      <formula1>4</formula1>
      <formula2>5</formula2>
    </dataValidation>
    <dataValidation allowBlank="1" showInputMessage="1" showErrorMessage="1" promptTitle="Numéro de référence" prompt="Veuillez indiquer le numéro de référence de l'accord légal: contrat, licence, concession,…" sqref="C49:C60 C44:C47" xr:uid="{35B65327-F6D3-41FF-A657-92A960D2D1F1}"/>
    <dataValidation allowBlank="1" showInputMessage="1" showErrorMessage="1" errorTitle="Veuillez ne pas modifier" error="Veuillez ne pas modifier ces cellules" sqref="H35 B110:D110" xr:uid="{61CAE946-A4D7-4D88-A2EA-B59DF5431476}"/>
    <dataValidation type="whole" allowBlank="1" showInputMessage="1" showErrorMessage="1" errorTitle="Veuillez ne pas remplir" error="Ces cellules seront complétées automatiquement" promptTitle="Ne pas remplir" prompt="Complété automatiquement depuis le feuillet 5" sqref="I36:I40" xr:uid="{FE005BD3-F114-40C2-B7BB-6805E3DA760A}">
      <formula1>1</formula1>
      <formula2>2</formula2>
    </dataValidation>
    <dataValidation type="list" allowBlank="1" showInputMessage="1" showErrorMessage="1" sqref="C36:C40" xr:uid="{5B632419-A767-4DE0-8BA9-B8BB05BA6696}">
      <formula1>"&lt; Type d'entreprise &gt;,Société publique financière et Entreprise d'Etat,Privée"</formula1>
    </dataValidation>
    <dataValidation type="list" allowBlank="1" showInputMessage="1" showErrorMessage="1" promptTitle="Matières premières" prompt="Veuillez indiquer les matières premières exploitées, en utilisant une ligne par matière première. Si un projet génère plusieurs matières premières, veuillez utiliser plusieurs lignes." sqref="E44:E60" xr:uid="{46A9ED9C-B29B-4A51-B129-E091B5E99439}">
      <formula1>Commodity_names</formula1>
    </dataValidation>
  </dataValidations>
  <hyperlinks>
    <hyperlink ref="B115:F115" r:id="rId1" display="Give us your feedback or report a conflict in the data! Write to us at  data@eiti.org" xr:uid="{5CD4C154-371E-40F2-B5CC-37F216C49C0A}"/>
    <hyperlink ref="B114:F114" r:id="rId2" display="For the latest version of Summary data templates, see  https://eiti.org/summary-data-template" xr:uid="{73A70C6A-80B9-45ED-8857-C52BD9BCE10D}"/>
    <hyperlink ref="G31" r:id="rId3" xr:uid="{C1CC369E-B639-4907-A709-AC67D390D512}"/>
    <hyperlink ref="G32" r:id="rId4" xr:uid="{55531ED9-7AD7-4AB5-AE5A-52C380955A8C}"/>
    <hyperlink ref="G34" r:id="rId5" xr:uid="{B9AF0680-EA57-4711-B3BA-DD6BE6D82481}"/>
    <hyperlink ref="G33" r:id="rId6" xr:uid="{899F3A63-F585-4E2D-BECA-4558E3091981}"/>
    <hyperlink ref="G35" r:id="rId7" xr:uid="{DEC167CD-A78B-4FCA-8759-9EA96EC83E1B}"/>
    <hyperlink ref="G36" r:id="rId8" xr:uid="{0672D107-9AB6-401D-852A-D942A3AB4616}"/>
    <hyperlink ref="G37" r:id="rId9" xr:uid="{413FCE8D-618C-4A34-8763-51AC9E95B9AA}"/>
    <hyperlink ref="G38" r:id="rId10" xr:uid="{E90CFED5-69EB-4AC4-AE52-E645E85E7066}"/>
    <hyperlink ref="G39" r:id="rId11" xr:uid="{08D3F578-D62E-4E60-B530-B5D021FBE6E3}"/>
    <hyperlink ref="G40" r:id="rId12" xr:uid="{BB6BDA3C-D5EE-4E5B-BFC0-C15BAE069AB8}"/>
    <hyperlink ref="G41" r:id="rId13" xr:uid="{B4D4B5F1-4B76-4CF0-B699-AA31712F6FAD}"/>
    <hyperlink ref="G43" r:id="rId14" xr:uid="{7AE74F55-9DEE-45CB-8A8E-E4FD7D1AECC1}"/>
    <hyperlink ref="G45" r:id="rId15" xr:uid="{63BF6A8A-9EB6-48D0-981D-83DA1965D4D6}"/>
    <hyperlink ref="G46" r:id="rId16" xr:uid="{14059D40-A599-44D7-AFCE-3C4A16975F23}"/>
    <hyperlink ref="G47" r:id="rId17" xr:uid="{BD1441D2-2422-42ED-BC39-D8BF27F6634D}"/>
    <hyperlink ref="H31" r:id="rId18" xr:uid="{7BFFDFC0-FAD8-4D04-AEC6-B5314F861D98}"/>
  </hyperlinks>
  <pageMargins left="0.25" right="0.25" top="0.75" bottom="0.75" header="0.3" footer="0.3"/>
  <pageSetup paperSize="8" fitToHeight="0" orientation="landscape" horizontalDpi="2400" verticalDpi="2400" r:id="rId19"/>
  <legacyDrawing r:id="rId20"/>
  <tableParts count="3">
    <tablePart r:id="rId21"/>
    <tablePart r:id="rId22"/>
    <tablePart r:id="rId2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0AB5DF-9F7C-4D51-B77F-2D9DAE275C99}">
          <x14:formula1>
            <xm:f>Listes!$I$11:$I$168</xm:f>
          </x14:formula1>
          <xm:sqref>J44:J60</xm:sqref>
        </x14:dataValidation>
        <x14:dataValidation type="list" allowBlank="1" showInputMessage="1" showErrorMessage="1" xr:uid="{A0485DF7-0291-4282-9DA4-8B361737270D}">
          <x14:formula1>
            <xm:f>Listes!$AE$3:$AE$7</xm:f>
          </x14:formula1>
          <xm:sqref>C21:C26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U118"/>
  <sheetViews>
    <sheetView showGridLines="0" topLeftCell="A7" zoomScale="55" zoomScaleNormal="55" workbookViewId="0">
      <selection activeCell="N86" sqref="N86"/>
    </sheetView>
  </sheetViews>
  <sheetFormatPr baseColWidth="10" defaultColWidth="9.33203125" defaultRowHeight="14"/>
  <cols>
    <col min="1" max="1" width="3" style="188" customWidth="1"/>
    <col min="2" max="4" width="9.33203125" style="188" hidden="1" customWidth="1"/>
    <col min="5" max="5" width="27.5" style="188" hidden="1" customWidth="1"/>
    <col min="6" max="6" width="83.5" style="188" customWidth="1"/>
    <col min="7" max="7" width="16.6640625" style="188" customWidth="1"/>
    <col min="8" max="8" width="21.6640625" style="188" customWidth="1"/>
    <col min="9" max="9" width="22.33203125" style="188" customWidth="1"/>
    <col min="10" max="10" width="34.5" style="188" customWidth="1"/>
    <col min="11" max="11" width="11.33203125" style="188" customWidth="1"/>
    <col min="12" max="12" width="2.6640625" style="188" customWidth="1"/>
    <col min="13" max="13" width="19.5" style="188" bestFit="1" customWidth="1"/>
    <col min="14" max="14" width="73.5" style="188" bestFit="1" customWidth="1"/>
    <col min="15" max="16384" width="9.33203125" style="188"/>
  </cols>
  <sheetData>
    <row r="1" spans="6:14" s="12" customFormat="1" ht="15.75" hidden="1" customHeight="1"/>
    <row r="2" spans="6:14" s="12" customFormat="1" ht="16" hidden="1"/>
    <row r="3" spans="6:14" s="12" customFormat="1" ht="16" hidden="1">
      <c r="N3" s="13" t="s">
        <v>44</v>
      </c>
    </row>
    <row r="4" spans="6:14" s="12" customFormat="1" ht="16" hidden="1">
      <c r="N4" s="13">
        <f>Introduction!G4</f>
        <v>0</v>
      </c>
    </row>
    <row r="5" spans="6:14" s="12" customFormat="1" ht="16" hidden="1"/>
    <row r="6" spans="6:14" s="12" customFormat="1" ht="16" hidden="1"/>
    <row r="7" spans="6:14" s="12" customFormat="1" ht="16"/>
    <row r="8" spans="6:14" s="12" customFormat="1" ht="16">
      <c r="F8" s="15" t="s">
        <v>513</v>
      </c>
      <c r="G8" s="74"/>
      <c r="H8" s="74"/>
      <c r="I8" s="74"/>
      <c r="J8" s="74"/>
      <c r="K8" s="74"/>
      <c r="L8" s="74"/>
      <c r="M8" s="74"/>
      <c r="N8" s="74"/>
    </row>
    <row r="9" spans="6:14" s="12" customFormat="1" ht="21" customHeight="1">
      <c r="F9" s="344" t="s">
        <v>46</v>
      </c>
      <c r="G9" s="344"/>
      <c r="H9" s="344"/>
      <c r="I9" s="344"/>
      <c r="J9" s="344"/>
      <c r="K9" s="189"/>
      <c r="L9" s="189"/>
      <c r="M9" s="344"/>
      <c r="N9" s="344"/>
    </row>
    <row r="10" spans="6:14" s="12" customFormat="1" ht="31.25" customHeight="1">
      <c r="F10" s="345" t="s">
        <v>514</v>
      </c>
      <c r="G10" s="345"/>
      <c r="H10" s="345"/>
      <c r="I10" s="345"/>
      <c r="J10" s="345"/>
      <c r="K10" s="190"/>
      <c r="L10" s="74"/>
      <c r="M10" s="349"/>
      <c r="N10" s="349"/>
    </row>
    <row r="11" spans="6:14" s="12" customFormat="1" ht="29.25" customHeight="1">
      <c r="F11" s="313" t="s">
        <v>515</v>
      </c>
      <c r="G11" s="313"/>
      <c r="H11" s="313"/>
      <c r="I11" s="313"/>
      <c r="J11" s="313"/>
      <c r="K11" s="191"/>
      <c r="L11" s="74"/>
      <c r="M11" s="349"/>
      <c r="N11" s="349"/>
    </row>
    <row r="12" spans="6:14" s="12" customFormat="1" ht="33.5" customHeight="1">
      <c r="F12" s="313" t="s">
        <v>516</v>
      </c>
      <c r="G12" s="313"/>
      <c r="H12" s="313"/>
      <c r="I12" s="313"/>
      <c r="J12" s="313"/>
      <c r="K12" s="191"/>
      <c r="L12" s="74"/>
      <c r="M12" s="349"/>
      <c r="N12" s="349"/>
    </row>
    <row r="13" spans="6:14" s="12" customFormat="1" ht="36" customHeight="1">
      <c r="F13" s="356" t="s">
        <v>517</v>
      </c>
      <c r="G13" s="356"/>
      <c r="H13" s="356"/>
      <c r="I13" s="356"/>
      <c r="J13" s="356"/>
      <c r="K13" s="192"/>
      <c r="L13" s="74"/>
      <c r="M13" s="349"/>
      <c r="N13" s="349"/>
    </row>
    <row r="14" spans="6:14" s="12" customFormat="1" ht="50.25" customHeight="1">
      <c r="F14" s="357" t="s">
        <v>518</v>
      </c>
      <c r="G14" s="357"/>
      <c r="H14" s="357"/>
      <c r="I14" s="357"/>
      <c r="J14" s="357"/>
      <c r="K14" s="193"/>
      <c r="L14" s="74"/>
      <c r="M14" s="349"/>
      <c r="N14" s="349"/>
    </row>
    <row r="15" spans="6:14" s="12" customFormat="1" ht="33" customHeight="1">
      <c r="F15" s="346" t="s">
        <v>519</v>
      </c>
      <c r="G15" s="346"/>
      <c r="H15" s="346"/>
      <c r="I15" s="346"/>
      <c r="J15" s="346"/>
      <c r="K15" s="194"/>
      <c r="L15" s="74"/>
      <c r="M15" s="195"/>
      <c r="N15" s="195"/>
    </row>
    <row r="16" spans="6:14" s="12" customFormat="1" ht="16">
      <c r="F16" s="320" t="s">
        <v>121</v>
      </c>
      <c r="G16" s="320"/>
      <c r="H16" s="320"/>
      <c r="I16" s="320"/>
      <c r="J16" s="320"/>
      <c r="K16" s="320"/>
      <c r="L16" s="320"/>
      <c r="M16" s="320"/>
      <c r="N16" s="320"/>
    </row>
    <row r="17" spans="2:21" s="12" customFormat="1" ht="16"/>
    <row r="18" spans="2:21" s="12" customFormat="1" ht="23">
      <c r="F18" s="196" t="s">
        <v>520</v>
      </c>
      <c r="G18" s="74"/>
      <c r="H18" s="197"/>
      <c r="I18" s="74"/>
      <c r="J18" s="197"/>
      <c r="K18" s="197"/>
      <c r="M18" s="198" t="s">
        <v>521</v>
      </c>
      <c r="N18" s="199"/>
    </row>
    <row r="19" spans="2:21" s="12" customFormat="1" ht="15.5" customHeight="1">
      <c r="M19" s="351" t="s">
        <v>522</v>
      </c>
      <c r="N19" s="352"/>
    </row>
    <row r="20" spans="2:21" ht="16">
      <c r="F20" s="348" t="s">
        <v>523</v>
      </c>
      <c r="G20" s="348"/>
      <c r="H20" s="348"/>
      <c r="I20" s="348"/>
      <c r="J20" s="348"/>
      <c r="K20" s="237"/>
      <c r="M20" s="12"/>
      <c r="N20" s="12"/>
    </row>
    <row r="21" spans="2:21" ht="14" customHeight="1">
      <c r="B21" s="200" t="s">
        <v>524</v>
      </c>
      <c r="C21" s="200" t="s">
        <v>525</v>
      </c>
      <c r="D21" s="200" t="s">
        <v>526</v>
      </c>
      <c r="E21" s="200" t="s">
        <v>527</v>
      </c>
      <c r="F21" s="188" t="s">
        <v>528</v>
      </c>
      <c r="G21" s="188" t="s">
        <v>372</v>
      </c>
      <c r="H21" s="201" t="s">
        <v>529</v>
      </c>
      <c r="I21" s="188" t="s">
        <v>530</v>
      </c>
      <c r="J21" s="188" t="s">
        <v>531</v>
      </c>
      <c r="K21" s="188" t="s">
        <v>448</v>
      </c>
      <c r="M21" s="355" t="s">
        <v>532</v>
      </c>
      <c r="N21" s="355"/>
    </row>
    <row r="22" spans="2:21" ht="42.75" customHeight="1">
      <c r="B22" s="200" t="str">
        <f>IFERROR(VLOOKUP(Government_revenues_table[[#This Row],[Classification SFP]],Table6_GFS_codes_classification[],COLUMNS($F:F)+3,FALSE),"Do not enter data")</f>
        <v>Cotisations sociales (12E)</v>
      </c>
      <c r="C22" s="200" t="str">
        <f>IFERROR(VLOOKUP(Government_revenues_table[[#This Row],[Classification SFP]],Table6_GFS_codes_classification[],COLUMNS($F:G)+3,FALSE),"Do not enter data")</f>
        <v>Cotisations patronales à la sécurité sociale (1212E)</v>
      </c>
      <c r="D22" s="200" t="str">
        <f>IFERROR(VLOOKUP(Government_revenues_table[[#This Row],[Classification SFP]],Table6_GFS_codes_classification[],COLUMNS($F:H)+3,FALSE),"Do not enter data")</f>
        <v>Cotisations patronales à la sécurité sociale (1212E)</v>
      </c>
      <c r="E22" s="200" t="str">
        <f>IFERROR(VLOOKUP(Government_revenues_table[[#This Row],[Classification SFP]],Table6_GFS_codes_classification[],COLUMNS($F:I)+3,FALSE),"Do not enter data")</f>
        <v>Cotisations patronales à la sécurité sociale (1212E)</v>
      </c>
      <c r="F22" s="270" t="s">
        <v>533</v>
      </c>
      <c r="G22" s="227" t="s">
        <v>534</v>
      </c>
      <c r="H22" s="270" t="s">
        <v>535</v>
      </c>
      <c r="I22" s="270" t="s">
        <v>536</v>
      </c>
      <c r="J22" s="279">
        <v>2174081230.9999995</v>
      </c>
      <c r="K22" s="270" t="s">
        <v>63</v>
      </c>
      <c r="M22" s="347" t="s">
        <v>537</v>
      </c>
      <c r="N22" s="347"/>
    </row>
    <row r="23" spans="2:21" ht="15.5" customHeight="1">
      <c r="B23" s="200" t="str">
        <f>IFERROR(VLOOKUP(Government_revenues_table[[#This Row],[Classification SFP]],Table6_GFS_codes_classification[],COLUMNS($F:F)+3,FALSE),"Do not enter data")</f>
        <v>Impôts (11E)</v>
      </c>
      <c r="C23" s="200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23" s="200" t="str">
        <f>IFERROR(VLOOKUP(Government_revenues_table[[#This Row],[Classification SFP]],Table6_GFS_codes_classification[],COLUMNS($F:H)+3,FALSE),"Do not enter data")</f>
        <v>Droits de douane et autres droits d’importation (1151E)</v>
      </c>
      <c r="E23" s="200" t="str">
        <f>IFERROR(VLOOKUP(Government_revenues_table[[#This Row],[Classification SFP]],Table6_GFS_codes_classification[],COLUMNS($F:I)+3,FALSE),"Do not enter data")</f>
        <v>Droits de douane et autres droits d’importation (1151E)</v>
      </c>
      <c r="F23" s="270" t="s">
        <v>538</v>
      </c>
      <c r="G23" s="227" t="s">
        <v>534</v>
      </c>
      <c r="H23" s="270" t="s">
        <v>539</v>
      </c>
      <c r="I23" s="270" t="s">
        <v>540</v>
      </c>
      <c r="J23" s="279">
        <v>3415884750</v>
      </c>
      <c r="K23" s="270" t="s">
        <v>63</v>
      </c>
      <c r="M23" s="347"/>
      <c r="N23" s="347"/>
    </row>
    <row r="24" spans="2:21" ht="14" customHeight="1">
      <c r="B24" s="200" t="str">
        <f>IFERROR(VLOOKUP(Government_revenues_table[[#This Row],[Classification SFP]],Table6_GFS_codes_classification[],COLUMNS($F:F)+3,FALSE),"Do not enter data")</f>
        <v>Impôts (11E)</v>
      </c>
      <c r="C24" s="200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24" s="200" t="str">
        <f>IFERROR(VLOOKUP(Government_revenues_table[[#This Row],[Classification SFP]],Table6_GFS_codes_classification[],COLUMNS($F:H)+3,FALSE),"Do not enter data")</f>
        <v>Taxes sur les exportations (1152E)</v>
      </c>
      <c r="E24" s="200" t="str">
        <f>IFERROR(VLOOKUP(Government_revenues_table[[#This Row],[Classification SFP]],Table6_GFS_codes_classification[],COLUMNS($F:I)+3,FALSE),"Do not enter data")</f>
        <v>Taxes sur les exportations (1152E)</v>
      </c>
      <c r="F24" s="270" t="s">
        <v>541</v>
      </c>
      <c r="G24" s="227" t="s">
        <v>534</v>
      </c>
      <c r="H24" s="270" t="s">
        <v>542</v>
      </c>
      <c r="I24" s="270" t="s">
        <v>540</v>
      </c>
      <c r="J24" s="279">
        <v>10826104</v>
      </c>
      <c r="K24" s="270" t="s">
        <v>63</v>
      </c>
      <c r="M24" s="347"/>
      <c r="N24" s="347"/>
    </row>
    <row r="25" spans="2:21" ht="33.75" customHeight="1">
      <c r="B25" s="200" t="str">
        <f>IFERROR(VLOOKUP(Government_revenues_table[[#This Row],[Classification SFP]],Table6_GFS_codes_classification[],COLUMNS($F:F)+3,FALSE),"Do not enter data")</f>
        <v>Autre revenu (14E)</v>
      </c>
      <c r="C25" s="200" t="str">
        <f>IFERROR(VLOOKUP(Government_revenues_table[[#This Row],[Classification SFP]],Table6_GFS_codes_classification[],COLUMNS($F:G)+3,FALSE),"Do not enter data")</f>
        <v>Amendes, peines et forfaits (143E)</v>
      </c>
      <c r="D25" s="200" t="str">
        <f>IFERROR(VLOOKUP(Government_revenues_table[[#This Row],[Classification SFP]],Table6_GFS_codes_classification[],COLUMNS($F:H)+3,FALSE),"Do not enter data")</f>
        <v>Amendes, peines et forfaits(143E)</v>
      </c>
      <c r="E25" s="200" t="str">
        <f>IFERROR(VLOOKUP(Government_revenues_table[[#This Row],[Classification SFP]],Table6_GFS_codes_classification[],COLUMNS($F:I)+3,FALSE),"Do not enter data")</f>
        <v>Amendes, peines et forfaits (143E)</v>
      </c>
      <c r="F25" s="270" t="s">
        <v>543</v>
      </c>
      <c r="G25" s="227" t="s">
        <v>534</v>
      </c>
      <c r="H25" s="270" t="s">
        <v>544</v>
      </c>
      <c r="I25" s="270" t="s">
        <v>540</v>
      </c>
      <c r="J25" s="279">
        <v>1596563891</v>
      </c>
      <c r="K25" s="270" t="s">
        <v>63</v>
      </c>
      <c r="M25" s="347"/>
      <c r="N25" s="347"/>
    </row>
    <row r="26" spans="2:21" ht="27" customHeight="1">
      <c r="B26" s="200" t="str">
        <f>IFERROR(VLOOKUP(Government_revenues_table[[#This Row],[Classification SFP]],Table6_GFS_codes_classification[],COLUMNS($F:F)+3,FALSE),"Do not enter data")</f>
        <v>Impôts (11E)</v>
      </c>
      <c r="C26" s="200" t="str">
        <f>IFERROR(VLOOKUP(Government_revenues_table[[#This Row],[Classification SFP]],Table6_GFS_codes_classification[],COLUMNS($F:G)+3,FALSE),"Do not enter data")</f>
        <v>Impôts sur la masse salariale et la force de travail (112E)</v>
      </c>
      <c r="D26" s="200" t="str">
        <f>IFERROR(VLOOKUP(Government_revenues_table[[#This Row],[Classification SFP]],Table6_GFS_codes_classification[],COLUMNS($F:H)+3,FALSE),"Do not enter data")</f>
        <v>Impôts sur la masse salariale et la force de travail (112E)</v>
      </c>
      <c r="E26" s="200" t="str">
        <f>IFERROR(VLOOKUP(Government_revenues_table[[#This Row],[Classification SFP]],Table6_GFS_codes_classification[],COLUMNS($F:I)+3,FALSE),"Do not enter data")</f>
        <v>Impôts sur la masse salariale et la force de travail (112E)</v>
      </c>
      <c r="F26" s="270" t="s">
        <v>545</v>
      </c>
      <c r="G26" s="227" t="s">
        <v>534</v>
      </c>
      <c r="H26" s="270" t="s">
        <v>546</v>
      </c>
      <c r="I26" s="270" t="s">
        <v>547</v>
      </c>
      <c r="J26" s="279">
        <v>459203122</v>
      </c>
      <c r="K26" s="270" t="s">
        <v>63</v>
      </c>
      <c r="M26" s="347"/>
      <c r="N26" s="347"/>
    </row>
    <row r="27" spans="2:21">
      <c r="B27" s="200" t="str">
        <f>IFERROR(VLOOKUP(Government_revenues_table[[#This Row],[Classification SFP]],Table6_GFS_codes_classification[],COLUMNS($F:F)+3,FALSE),"Do not enter data")</f>
        <v>Impôts (11E)</v>
      </c>
      <c r="C27" s="200" t="str">
        <f>IFERROR(VLOOKUP(Government_revenues_table[[#This Row],[Classification SFP]],Table6_GFS_codes_classification[],COLUMNS($F:G)+3,FALSE),"Do not enter data")</f>
        <v>Impôts sur la masse salariale et la force de travail (112E)</v>
      </c>
      <c r="D27" s="200" t="str">
        <f>IFERROR(VLOOKUP(Government_revenues_table[[#This Row],[Classification SFP]],Table6_GFS_codes_classification[],COLUMNS($F:H)+3,FALSE),"Do not enter data")</f>
        <v>Impôts sur la masse salariale et la force de travail (112E)</v>
      </c>
      <c r="E27" s="200" t="str">
        <f>IFERROR(VLOOKUP(Government_revenues_table[[#This Row],[Classification SFP]],Table6_GFS_codes_classification[],COLUMNS($F:I)+3,FALSE),"Do not enter data")</f>
        <v>Impôts sur la masse salariale et la force de travail (112E)</v>
      </c>
      <c r="F27" s="270" t="s">
        <v>545</v>
      </c>
      <c r="G27" s="227" t="s">
        <v>534</v>
      </c>
      <c r="H27" s="270" t="s">
        <v>548</v>
      </c>
      <c r="I27" s="270" t="s">
        <v>547</v>
      </c>
      <c r="J27" s="279">
        <v>315093092</v>
      </c>
      <c r="K27" s="270" t="s">
        <v>63</v>
      </c>
      <c r="M27" s="353" t="s">
        <v>549</v>
      </c>
      <c r="N27" s="353"/>
    </row>
    <row r="28" spans="2:21">
      <c r="B28" s="200" t="str">
        <f>IFERROR(VLOOKUP(Government_revenues_table[[#This Row],[Classification SFP]],Table6_GFS_codes_classification[],COLUMNS($F:F)+3,FALSE),"Do not enter data")</f>
        <v>Impôts (11E)</v>
      </c>
      <c r="C28" s="200" t="str">
        <f>IFERROR(VLOOKUP(Government_revenues_table[[#This Row],[Classification SFP]],Table6_GFS_codes_classification[],COLUMNS($F:G)+3,FALSE),"Do not enter data")</f>
        <v>Impôts sur le revenu, le bénéfice et les plus-values (111E)</v>
      </c>
      <c r="D28" s="200" t="str">
        <f>IFERROR(VLOOKUP(Government_revenues_table[[#This Row],[Classification SFP]],Table6_GFS_codes_classification[],COLUMNS($F:H)+3,FALSE),"Do not enter data")</f>
        <v>Impôts extraordinaires sur le revenu, le bénéfice et les plus-values (1112E2)</v>
      </c>
      <c r="E28" s="200" t="str">
        <f>IFERROR(VLOOKUP(Government_revenues_table[[#This Row],[Classification SFP]],Table6_GFS_codes_classification[],COLUMNS($F:I)+3,FALSE),"Do not enter data")</f>
        <v>Impôts extraordinaires sur le revenu, le bénéfice et les plus-values (1112E2)</v>
      </c>
      <c r="F28" s="270" t="s">
        <v>550</v>
      </c>
      <c r="G28" s="227" t="s">
        <v>534</v>
      </c>
      <c r="H28" s="270" t="s">
        <v>551</v>
      </c>
      <c r="I28" s="270" t="s">
        <v>547</v>
      </c>
      <c r="J28" s="279">
        <v>1660581127</v>
      </c>
      <c r="K28" s="270" t="s">
        <v>63</v>
      </c>
      <c r="M28" s="354" t="s">
        <v>552</v>
      </c>
      <c r="N28" s="354"/>
    </row>
    <row r="29" spans="2:21" ht="54.75" customHeight="1" thickBot="1">
      <c r="B29" s="200" t="str">
        <f>IFERROR(VLOOKUP(Government_revenues_table[[#This Row],[Classification SFP]],Table6_GFS_codes_classification[],COLUMNS($F:F)+3,FALSE),"Do not enter data")</f>
        <v>Impôts (11E)</v>
      </c>
      <c r="C29" s="200" t="str">
        <f>IFERROR(VLOOKUP(Government_revenues_table[[#This Row],[Classification SFP]],Table6_GFS_codes_classification[],COLUMNS($F:G)+3,FALSE),"Do not enter data")</f>
        <v>Impôts sur le revenu, le bénéfice et les plus-values</v>
      </c>
      <c r="D29" s="200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29" s="200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29" s="270" t="s">
        <v>553</v>
      </c>
      <c r="G29" s="227" t="s">
        <v>534</v>
      </c>
      <c r="H29" s="270" t="s">
        <v>554</v>
      </c>
      <c r="I29" s="270" t="s">
        <v>547</v>
      </c>
      <c r="J29" s="279">
        <v>117310580848.99998</v>
      </c>
      <c r="K29" s="270" t="s">
        <v>63</v>
      </c>
      <c r="M29" s="203"/>
      <c r="N29" s="203"/>
    </row>
    <row r="30" spans="2:21" ht="40.5" customHeight="1">
      <c r="B30" s="200" t="str">
        <f>IFERROR(VLOOKUP(Government_revenues_table[[#This Row],[Classification SFP]],Table6_GFS_codes_classification[],COLUMNS($F:F)+3,FALSE),"Do not enter data")</f>
        <v>Autre revenu (14E)</v>
      </c>
      <c r="C30" s="200" t="str">
        <f>IFERROR(VLOOKUP(Government_revenues_table[[#This Row],[Classification SFP]],Table6_GFS_codes_classification[],COLUMNS($F:G)+3,FALSE),"Do not enter data")</f>
        <v>Revenu dégagé de la propriété (141E)</v>
      </c>
      <c r="D30" s="200" t="str">
        <f>IFERROR(VLOOKUP(Government_revenues_table[[#This Row],[Classification SFP]],Table6_GFS_codes_classification[],COLUMNS($F:H)+3,FALSE),"Do not enter data")</f>
        <v>Loyers (1415E)</v>
      </c>
      <c r="E30" s="200" t="str">
        <f>IFERROR(VLOOKUP(Government_revenues_table[[#This Row],[Classification SFP]],Table6_GFS_codes_classification[],COLUMNS($F:I)+3,FALSE),"Do not enter data")</f>
        <v>Redevances (1415E1)</v>
      </c>
      <c r="F30" s="270" t="s">
        <v>555</v>
      </c>
      <c r="G30" s="227" t="s">
        <v>534</v>
      </c>
      <c r="H30" s="270" t="s">
        <v>556</v>
      </c>
      <c r="I30" s="270" t="s">
        <v>547</v>
      </c>
      <c r="J30" s="279">
        <v>458283778</v>
      </c>
      <c r="K30" s="270" t="s">
        <v>63</v>
      </c>
      <c r="P30" s="141"/>
      <c r="Q30" s="12"/>
      <c r="R30" s="142"/>
      <c r="S30" s="12"/>
      <c r="T30" s="142"/>
      <c r="U30" s="12"/>
    </row>
    <row r="31" spans="2:21">
      <c r="B31" s="200" t="str">
        <f>IFERROR(VLOOKUP(Government_revenues_table[[#This Row],[Classification SFP]],Table6_GFS_codes_classification[],COLUMNS($F:F)+3,FALSE),"Do not enter data")</f>
        <v>Autre revenu (14E)</v>
      </c>
      <c r="C31" s="200" t="str">
        <f>IFERROR(VLOOKUP(Government_revenues_table[[#This Row],[Classification SFP]],Table6_GFS_codes_classification[],COLUMNS($F:G)+3,FALSE),"Do not enter data")</f>
        <v>Amendes, peines et forfaits (143E)</v>
      </c>
      <c r="D31" s="200" t="str">
        <f>IFERROR(VLOOKUP(Government_revenues_table[[#This Row],[Classification SFP]],Table6_GFS_codes_classification[],COLUMNS($F:H)+3,FALSE),"Do not enter data")</f>
        <v>Amendes, peines et forfaits(143E)</v>
      </c>
      <c r="E31" s="200" t="str">
        <f>IFERROR(VLOOKUP(Government_revenues_table[[#This Row],[Classification SFP]],Table6_GFS_codes_classification[],COLUMNS($F:I)+3,FALSE),"Do not enter data")</f>
        <v>Amendes, peines et forfaits (143E)</v>
      </c>
      <c r="F31" s="270" t="s">
        <v>543</v>
      </c>
      <c r="G31" s="270" t="s">
        <v>534</v>
      </c>
      <c r="H31" s="270" t="s">
        <v>557</v>
      </c>
      <c r="I31" s="270" t="s">
        <v>547</v>
      </c>
      <c r="J31" s="280">
        <v>1853754798.9999998</v>
      </c>
      <c r="K31" s="270" t="s">
        <v>63</v>
      </c>
      <c r="P31" s="350"/>
      <c r="Q31" s="350"/>
      <c r="R31" s="350"/>
      <c r="S31" s="350"/>
      <c r="T31" s="350"/>
      <c r="U31" s="350"/>
    </row>
    <row r="32" spans="2:21">
      <c r="B32" s="200" t="str">
        <f>IFERROR(VLOOKUP(Government_revenues_table[[#This Row],[Classification SFP]],Table6_GFS_codes_classification[],COLUMNS($F:F)+3,FALSE),"Do not enter data")</f>
        <v>Impôts (11E)</v>
      </c>
      <c r="C32" s="200" t="str">
        <f>IFERROR(VLOOKUP(Government_revenues_table[[#This Row],[Classification SFP]],Table6_GFS_codes_classification[],COLUMNS($F:G)+3,FALSE),"Do not enter data")</f>
        <v>Impôts sur le revenu, le bénéfice et les plus-values</v>
      </c>
      <c r="D32" s="200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32" s="200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32" s="270" t="s">
        <v>553</v>
      </c>
      <c r="G32" s="270" t="s">
        <v>534</v>
      </c>
      <c r="H32" s="270" t="s">
        <v>558</v>
      </c>
      <c r="I32" s="270" t="s">
        <v>547</v>
      </c>
      <c r="J32" s="280">
        <v>33988472738</v>
      </c>
      <c r="K32" s="270" t="s">
        <v>63</v>
      </c>
    </row>
    <row r="33" spans="2:11">
      <c r="B33" s="200" t="str">
        <f>IFERROR(VLOOKUP(Government_revenues_table[[#This Row],[Classification SFP]],Table6_GFS_codes_classification[],COLUMNS($F:F)+3,FALSE),"Do not enter data")</f>
        <v>Autre revenu (14E)</v>
      </c>
      <c r="C33" s="200" t="str">
        <f>IFERROR(VLOOKUP(Government_revenues_table[[#This Row],[Classification SFP]],Table6_GFS_codes_classification[],COLUMNS($F:G)+3,FALSE),"Do not enter data")</f>
        <v>Revenu dégagé de la propriété (141E)</v>
      </c>
      <c r="D33" s="200" t="str">
        <f>IFERROR(VLOOKUP(Government_revenues_table[[#This Row],[Classification SFP]],Table6_GFS_codes_classification[],COLUMNS($F:H)+3,FALSE),"Do not enter data")</f>
        <v>Dividendes (1412E)</v>
      </c>
      <c r="E33" s="200" t="str">
        <f>IFERROR(VLOOKUP(Government_revenues_table[[#This Row],[Classification SFP]],Table6_GFS_codes_classification[],COLUMNS($F:I)+3,FALSE),"Do not enter data")</f>
        <v>Des entreprises d’État (1412E1)</v>
      </c>
      <c r="F33" s="270" t="s">
        <v>559</v>
      </c>
      <c r="G33" s="270" t="s">
        <v>534</v>
      </c>
      <c r="H33" s="270" t="s">
        <v>560</v>
      </c>
      <c r="I33" s="270" t="s">
        <v>561</v>
      </c>
      <c r="J33" s="280">
        <v>8350000000</v>
      </c>
      <c r="K33" s="270" t="s">
        <v>63</v>
      </c>
    </row>
    <row r="34" spans="2:11">
      <c r="B34" s="200" t="str">
        <f>IFERROR(VLOOKUP(Government_revenues_table[[#This Row],[Classification SFP]],Table6_GFS_codes_classification[],COLUMNS($F:F)+3,FALSE),"Do not enter data")</f>
        <v>Autre revenu (14E)</v>
      </c>
      <c r="C34" s="200" t="str">
        <f>IFERROR(VLOOKUP(Government_revenues_table[[#This Row],[Classification SFP]],Table6_GFS_codes_classification[],COLUMNS($F:G)+3,FALSE),"Do not enter data")</f>
        <v>Revenu dégagé de la propriété (141E)</v>
      </c>
      <c r="D34" s="200" t="str">
        <f>IFERROR(VLOOKUP(Government_revenues_table[[#This Row],[Classification SFP]],Table6_GFS_codes_classification[],COLUMNS($F:H)+3,FALSE),"Do not enter data")</f>
        <v>Loyers (1415E)</v>
      </c>
      <c r="E34" s="200" t="str">
        <f>IFERROR(VLOOKUP(Government_revenues_table[[#This Row],[Classification SFP]],Table6_GFS_codes_classification[],COLUMNS($F:I)+3,FALSE),"Do not enter data")</f>
        <v>Transferts obligatoires à l’État (infrastructures et autres éléments) (1415E4)</v>
      </c>
      <c r="F34" s="270" t="s">
        <v>562</v>
      </c>
      <c r="G34" s="270" t="s">
        <v>534</v>
      </c>
      <c r="H34" s="270" t="s">
        <v>563</v>
      </c>
      <c r="I34" s="270" t="s">
        <v>563</v>
      </c>
      <c r="J34" s="280">
        <v>38578207318.427711</v>
      </c>
      <c r="K34" s="270" t="s">
        <v>63</v>
      </c>
    </row>
    <row r="35" spans="2:11">
      <c r="B35" s="204" t="str">
        <f>IFERROR(VLOOKUP(Government_revenues_table[[#This Row],[Classification SFP]],Table6_GFS_codes_classification[],COLUMNS($F:F)+3,FALSE),"Do not enter data")</f>
        <v>Autre revenu (14E)</v>
      </c>
      <c r="C35" s="204" t="str">
        <f>IFERROR(VLOOKUP(Government_revenues_table[[#This Row],[Classification SFP]],Table6_GFS_codes_classification[],COLUMNS($F:G)+3,FALSE),"Do not enter data")</f>
        <v>Revenu dégagé de la propriété (141E)</v>
      </c>
      <c r="D35" s="204" t="str">
        <f>IFERROR(VLOOKUP(Government_revenues_table[[#This Row],[Classification SFP]],Table6_GFS_codes_classification[],COLUMNS($F:H)+3,FALSE),"Do not enter data")</f>
        <v>Loyers (1415E)</v>
      </c>
      <c r="E35" s="204" t="str">
        <f>IFERROR(VLOOKUP(Government_revenues_table[[#This Row],[Classification SFP]],Table6_GFS_codes_classification[],COLUMNS($F:I)+3,FALSE),"Do not enter data")</f>
        <v>Transferts obligatoires à l’État (infrastructures et autres éléments) (1415E4)</v>
      </c>
      <c r="F35" s="270" t="s">
        <v>562</v>
      </c>
      <c r="G35" s="270" t="s">
        <v>534</v>
      </c>
      <c r="H35" s="270" t="s">
        <v>564</v>
      </c>
      <c r="I35" s="270" t="s">
        <v>564</v>
      </c>
      <c r="J35" s="280">
        <v>1211080489.7681999</v>
      </c>
      <c r="K35" s="270" t="s">
        <v>63</v>
      </c>
    </row>
    <row r="36" spans="2:11">
      <c r="B36" s="200" t="str">
        <f>IFERROR(VLOOKUP(Government_revenues_table[[#This Row],[Classification SFP]],Table6_GFS_codes_classification[],COLUMNS($F:F)+3,FALSE),"Do not enter data")</f>
        <v>Autre revenu (14E)</v>
      </c>
      <c r="C36" s="200" t="str">
        <f>IFERROR(VLOOKUP(Government_revenues_table[[#This Row],[Classification SFP]],Table6_GFS_codes_classification[],COLUMNS($F:G)+3,FALSE),"Do not enter data")</f>
        <v>Revenu dégagé de la propriété (141E)</v>
      </c>
      <c r="D36" s="200" t="str">
        <f>IFERROR(VLOOKUP(Government_revenues_table[[#This Row],[Classification SFP]],Table6_GFS_codes_classification[],COLUMNS($F:H)+3,FALSE),"Do not enter data")</f>
        <v>Dividendes (1412E)</v>
      </c>
      <c r="E36" s="200" t="str">
        <f>IFERROR(VLOOKUP(Government_revenues_table[[#This Row],[Classification SFP]],Table6_GFS_codes_classification[],COLUMNS($F:I)+3,FALSE),"Do not enter data")</f>
        <v>Provenant de la participation de l’État (1412E2)</v>
      </c>
      <c r="F36" s="270" t="s">
        <v>565</v>
      </c>
      <c r="G36" s="270" t="s">
        <v>534</v>
      </c>
      <c r="H36" s="270" t="s">
        <v>566</v>
      </c>
      <c r="I36" s="270" t="s">
        <v>567</v>
      </c>
      <c r="J36" s="280">
        <v>24681769052</v>
      </c>
      <c r="K36" s="270" t="s">
        <v>63</v>
      </c>
    </row>
    <row r="37" spans="2:11">
      <c r="B37" s="200" t="str">
        <f>IFERROR(VLOOKUP(Government_revenues_table[[#This Row],[Classification SFP]],Table6_GFS_codes_classification[],COLUMNS($F:F)+3,FALSE),"Do not enter data")</f>
        <v>Autre revenu (14E)</v>
      </c>
      <c r="C37" s="200" t="str">
        <f>IFERROR(VLOOKUP(Government_revenues_table[[#This Row],[Classification SFP]],Table6_GFS_codes_classification[],COLUMNS($F:G)+3,FALSE),"Do not enter data")</f>
        <v>Revenu dégagé de la propriété (141E)</v>
      </c>
      <c r="D37" s="200" t="str">
        <f>IFERROR(VLOOKUP(Government_revenues_table[[#This Row],[Classification SFP]],Table6_GFS_codes_classification[],COLUMNS($F:H)+3,FALSE),"Do not enter data")</f>
        <v>Loyers (1415E)</v>
      </c>
      <c r="E37" s="200" t="str">
        <f>IFERROR(VLOOKUP(Government_revenues_table[[#This Row],[Classification SFP]],Table6_GFS_codes_classification[],COLUMNS($F:I)+3,FALSE),"Do not enter data")</f>
        <v>Droits sur la production (en nature ou en espèces)(1415E3)</v>
      </c>
      <c r="F37" s="270" t="s">
        <v>568</v>
      </c>
      <c r="G37" s="270" t="s">
        <v>534</v>
      </c>
      <c r="H37" s="270" t="s">
        <v>569</v>
      </c>
      <c r="I37" s="270" t="s">
        <v>567</v>
      </c>
      <c r="J37" s="280">
        <v>3852012529.7824841</v>
      </c>
      <c r="K37" s="270" t="s">
        <v>63</v>
      </c>
    </row>
    <row r="38" spans="2:11">
      <c r="B38" s="200" t="str">
        <f>IFERROR(VLOOKUP(Government_revenues_table[[#This Row],[Classification SFP]],Table6_GFS_codes_classification[],COLUMNS($F:F)+3,FALSE),"Do not enter data")</f>
        <v>Autre revenu (14E)</v>
      </c>
      <c r="C38" s="200" t="str">
        <f>IFERROR(VLOOKUP(Government_revenues_table[[#This Row],[Classification SFP]],Table6_GFS_codes_classification[],COLUMNS($F:G)+3,FALSE),"Do not enter data")</f>
        <v>Revenu dégagé de la propriété (141E)</v>
      </c>
      <c r="D38" s="200" t="str">
        <f>IFERROR(VLOOKUP(Government_revenues_table[[#This Row],[Classification SFP]],Table6_GFS_codes_classification[],COLUMNS($F:H)+3,FALSE),"Do not enter data")</f>
        <v>Loyers (1415E)</v>
      </c>
      <c r="E38" s="200" t="str">
        <f>IFERROR(VLOOKUP(Government_revenues_table[[#This Row],[Classification SFP]],Table6_GFS_codes_classification[],COLUMNS($F:I)+3,FALSE),"Do not enter data")</f>
        <v>Droits sur la production (en nature ou en espèces)(1415E3)</v>
      </c>
      <c r="F38" s="270" t="s">
        <v>568</v>
      </c>
      <c r="G38" s="270" t="s">
        <v>534</v>
      </c>
      <c r="H38" s="270" t="s">
        <v>570</v>
      </c>
      <c r="I38" s="270" t="s">
        <v>571</v>
      </c>
      <c r="J38" s="280">
        <v>741530157</v>
      </c>
      <c r="K38" s="270" t="s">
        <v>63</v>
      </c>
    </row>
    <row r="39" spans="2:11">
      <c r="B39" s="200" t="str">
        <f>IFERROR(VLOOKUP(Government_revenues_table[[#This Row],[Classification SFP]],Table6_GFS_codes_classification[],COLUMNS($F:F)+3,FALSE),"Do not enter data")</f>
        <v>Autre revenu (14E)</v>
      </c>
      <c r="C39" s="200" t="str">
        <f>IFERROR(VLOOKUP(Government_revenues_table[[#This Row],[Classification SFP]],Table6_GFS_codes_classification[],COLUMNS($F:G)+3,FALSE),"Do not enter data")</f>
        <v>Revenu dégagé de la propriété (141E)</v>
      </c>
      <c r="D39" s="200" t="str">
        <f>IFERROR(VLOOKUP(Government_revenues_table[[#This Row],[Classification SFP]],Table6_GFS_codes_classification[],COLUMNS($F:H)+3,FALSE),"Do not enter data")</f>
        <v>Loyers (1415E)</v>
      </c>
      <c r="E39" s="200" t="str">
        <f>IFERROR(VLOOKUP(Government_revenues_table[[#This Row],[Classification SFP]],Table6_GFS_codes_classification[],COLUMNS($F:I)+3,FALSE),"Do not enter data")</f>
        <v>Droits sur la production (en nature ou en espèces)(1415E3)</v>
      </c>
      <c r="F39" s="270" t="s">
        <v>568</v>
      </c>
      <c r="G39" s="270" t="s">
        <v>534</v>
      </c>
      <c r="H39" s="270" t="s">
        <v>572</v>
      </c>
      <c r="I39" s="270" t="s">
        <v>571</v>
      </c>
      <c r="J39" s="280">
        <v>8176754323.3902578</v>
      </c>
      <c r="K39" s="270" t="s">
        <v>63</v>
      </c>
    </row>
    <row r="40" spans="2:11">
      <c r="B40" s="200" t="str">
        <f>IFERROR(VLOOKUP(Government_revenues_table[[#This Row],[Classification SFP]],Table6_GFS_codes_classification[],COLUMNS($F:F)+3,FALSE),"Do not enter data")</f>
        <v>Autre revenu (14E)</v>
      </c>
      <c r="C40" s="200" t="str">
        <f>IFERROR(VLOOKUP(Government_revenues_table[[#This Row],[Classification SFP]],Table6_GFS_codes_classification[],COLUMNS($F:G)+3,FALSE),"Do not enter data")</f>
        <v>Revenu dégagé de la propriété (141E)</v>
      </c>
      <c r="D40" s="200" t="str">
        <f>IFERROR(VLOOKUP(Government_revenues_table[[#This Row],[Classification SFP]],Table6_GFS_codes_classification[],COLUMNS($F:H)+3,FALSE),"Do not enter data")</f>
        <v>Loyers (1415E)</v>
      </c>
      <c r="E40" s="200" t="str">
        <f>IFERROR(VLOOKUP(Government_revenues_table[[#This Row],[Classification SFP]],Table6_GFS_codes_classification[],COLUMNS($F:I)+3,FALSE),"Do not enter data")</f>
        <v>Droits sur la production (en nature ou en espèces)(1415E3)</v>
      </c>
      <c r="F40" s="270" t="s">
        <v>568</v>
      </c>
      <c r="G40" s="270" t="s">
        <v>534</v>
      </c>
      <c r="H40" s="270" t="s">
        <v>573</v>
      </c>
      <c r="I40" s="270" t="s">
        <v>571</v>
      </c>
      <c r="J40" s="280">
        <v>1948949780.1005979</v>
      </c>
      <c r="K40" s="270" t="s">
        <v>63</v>
      </c>
    </row>
    <row r="41" spans="2:11">
      <c r="B41" s="200" t="str">
        <f>IFERROR(VLOOKUP(Government_revenues_table[[#This Row],[Classification SFP]],Table6_GFS_codes_classification[],COLUMNS($F:F)+3,FALSE),"Do not enter data")</f>
        <v>Autre revenu (14E)</v>
      </c>
      <c r="C41" s="200" t="str">
        <f>IFERROR(VLOOKUP(Government_revenues_table[[#This Row],[Classification SFP]],Table6_GFS_codes_classification[],COLUMNS($F:G)+3,FALSE),"Do not enter data")</f>
        <v>Revenu dégagé de la propriété (141E)</v>
      </c>
      <c r="D41" s="200" t="str">
        <f>IFERROR(VLOOKUP(Government_revenues_table[[#This Row],[Classification SFP]],Table6_GFS_codes_classification[],COLUMNS($F:H)+3,FALSE),"Do not enter data")</f>
        <v>Loyers (1415E)</v>
      </c>
      <c r="E41" s="200" t="str">
        <f>IFERROR(VLOOKUP(Government_revenues_table[[#This Row],[Classification SFP]],Table6_GFS_codes_classification[],COLUMNS($F:I)+3,FALSE),"Do not enter data")</f>
        <v>Droits sur la production (en nature ou en espèces)(1415E3)</v>
      </c>
      <c r="F41" s="270" t="s">
        <v>568</v>
      </c>
      <c r="G41" s="270" t="s">
        <v>534</v>
      </c>
      <c r="H41" s="270" t="s">
        <v>574</v>
      </c>
      <c r="I41" s="270" t="s">
        <v>571</v>
      </c>
      <c r="J41" s="280">
        <v>14818691970.392338</v>
      </c>
      <c r="K41" s="270" t="s">
        <v>63</v>
      </c>
    </row>
    <row r="42" spans="2:11">
      <c r="B42" s="200" t="str">
        <f>IFERROR(VLOOKUP(Government_revenues_table[[#This Row],[Classification SFP]],Table6_GFS_codes_classification[],COLUMNS($F:F)+3,FALSE),"Do not enter data")</f>
        <v>Autre revenu (14E)</v>
      </c>
      <c r="C42" s="200" t="str">
        <f>IFERROR(VLOOKUP(Government_revenues_table[[#This Row],[Classification SFP]],Table6_GFS_codes_classification[],COLUMNS($F:G)+3,FALSE),"Do not enter data")</f>
        <v>Revenu dégagé de la propriété (141E)</v>
      </c>
      <c r="D42" s="200" t="str">
        <f>IFERROR(VLOOKUP(Government_revenues_table[[#This Row],[Classification SFP]],Table6_GFS_codes_classification[],COLUMNS($F:H)+3,FALSE),"Do not enter data")</f>
        <v>Loyers (1415E)</v>
      </c>
      <c r="E42" s="200" t="str">
        <f>IFERROR(VLOOKUP(Government_revenues_table[[#This Row],[Classification SFP]],Table6_GFS_codes_classification[],COLUMNS($F:I)+3,FALSE),"Do not enter data")</f>
        <v>Droits sur la production (en nature ou en espèces)(1415E3)</v>
      </c>
      <c r="F42" s="270" t="s">
        <v>568</v>
      </c>
      <c r="G42" s="270" t="s">
        <v>534</v>
      </c>
      <c r="H42" s="270" t="s">
        <v>575</v>
      </c>
      <c r="I42" s="270" t="s">
        <v>571</v>
      </c>
      <c r="J42" s="280">
        <v>27571984.179143276</v>
      </c>
      <c r="K42" s="270" t="s">
        <v>63</v>
      </c>
    </row>
    <row r="43" spans="2:11">
      <c r="B43" s="200" t="str">
        <f>IFERROR(VLOOKUP(Government_revenues_table[[#This Row],[Classification SFP]],Table6_GFS_codes_classification[],COLUMNS($F:F)+3,FALSE),"Do not enter data")</f>
        <v>Autre revenu (14E)</v>
      </c>
      <c r="C43" s="200" t="str">
        <f>IFERROR(VLOOKUP(Government_revenues_table[[#This Row],[Classification SFP]],Table6_GFS_codes_classification[],COLUMNS($F:G)+3,FALSE),"Do not enter data")</f>
        <v>Revenu dégagé de la propriété (141E)</v>
      </c>
      <c r="D43" s="200" t="str">
        <f>IFERROR(VLOOKUP(Government_revenues_table[[#This Row],[Classification SFP]],Table6_GFS_codes_classification[],COLUMNS($F:H)+3,FALSE),"Do not enter data")</f>
        <v>Loyers (1415E)</v>
      </c>
      <c r="E43" s="200" t="str">
        <f>IFERROR(VLOOKUP(Government_revenues_table[[#This Row],[Classification SFP]],Table6_GFS_codes_classification[],COLUMNS($F:I)+3,FALSE),"Do not enter data")</f>
        <v>Droits sur la production (en nature ou en espèces)(1415E3)</v>
      </c>
      <c r="F43" s="270" t="s">
        <v>568</v>
      </c>
      <c r="G43" s="270" t="s">
        <v>534</v>
      </c>
      <c r="H43" s="270" t="s">
        <v>576</v>
      </c>
      <c r="I43" s="270" t="s">
        <v>571</v>
      </c>
      <c r="J43" s="280">
        <v>365312184222.8244</v>
      </c>
      <c r="K43" s="270" t="s">
        <v>63</v>
      </c>
    </row>
    <row r="44" spans="2:11">
      <c r="B44" s="204" t="str">
        <f>IFERROR(VLOOKUP(Government_revenues_table[[#This Row],[Classification SFP]],Table6_GFS_codes_classification[],COLUMNS($F:F)+3,FALSE),"Do not enter data")</f>
        <v>Autre revenu (14E)</v>
      </c>
      <c r="C44" s="204" t="str">
        <f>IFERROR(VLOOKUP(Government_revenues_table[[#This Row],[Classification SFP]],Table6_GFS_codes_classification[],COLUMNS($F:G)+3,FALSE),"Do not enter data")</f>
        <v>Revenu dégagé de la propriété (141E)</v>
      </c>
      <c r="D44" s="204" t="str">
        <f>IFERROR(VLOOKUP(Government_revenues_table[[#This Row],[Classification SFP]],Table6_GFS_codes_classification[],COLUMNS($F:H)+3,FALSE),"Do not enter data")</f>
        <v>Loyers (1415E)</v>
      </c>
      <c r="E44" s="204" t="str">
        <f>IFERROR(VLOOKUP(Government_revenues_table[[#This Row],[Classification SFP]],Table6_GFS_codes_classification[],COLUMNS($F:I)+3,FALSE),"Do not enter data")</f>
        <v>Redevances (1415E1)</v>
      </c>
      <c r="F44" s="270" t="s">
        <v>555</v>
      </c>
      <c r="G44" s="270" t="s">
        <v>534</v>
      </c>
      <c r="H44" s="270" t="s">
        <v>577</v>
      </c>
      <c r="I44" s="270" t="s">
        <v>571</v>
      </c>
      <c r="J44" s="280">
        <v>-27843931666.020489</v>
      </c>
      <c r="K44" s="270" t="s">
        <v>63</v>
      </c>
    </row>
    <row r="45" spans="2:11">
      <c r="B45" s="200" t="str">
        <f>IFERROR(VLOOKUP(Government_revenues_table[[#This Row],[Classification SFP]],Table6_GFS_codes_classification[],COLUMNS($F:F)+3,FALSE),"Do not enter data")</f>
        <v>Autre revenu (14E)</v>
      </c>
      <c r="C45" s="200" t="str">
        <f>IFERROR(VLOOKUP(Government_revenues_table[[#This Row],[Classification SFP]],Table6_GFS_codes_classification[],COLUMNS($F:G)+3,FALSE),"Do not enter data")</f>
        <v>Revenu dégagé de la propriété (141E)</v>
      </c>
      <c r="D45" s="200" t="str">
        <f>IFERROR(VLOOKUP(Government_revenues_table[[#This Row],[Classification SFP]],Table6_GFS_codes_classification[],COLUMNS($F:H)+3,FALSE),"Do not enter data")</f>
        <v>Loyers (1415E)</v>
      </c>
      <c r="E45" s="200" t="str">
        <f>IFERROR(VLOOKUP(Government_revenues_table[[#This Row],[Classification SFP]],Table6_GFS_codes_classification[],COLUMNS($F:I)+3,FALSE),"Do not enter data")</f>
        <v>Redevances (1415E1)</v>
      </c>
      <c r="F45" s="270" t="s">
        <v>555</v>
      </c>
      <c r="G45" s="270" t="s">
        <v>534</v>
      </c>
      <c r="H45" s="270" t="s">
        <v>578</v>
      </c>
      <c r="I45" s="270" t="s">
        <v>571</v>
      </c>
      <c r="J45" s="280">
        <v>11238968553.081829</v>
      </c>
      <c r="K45" s="270" t="s">
        <v>63</v>
      </c>
    </row>
    <row r="46" spans="2:11">
      <c r="B46" s="200" t="str">
        <f>IFERROR(VLOOKUP(Government_revenues_table[[#This Row],[Classification SFP]],Table6_GFS_codes_classification[],COLUMNS($F:F)+3,FALSE),"Do not enter data")</f>
        <v>Autre revenu (14E)</v>
      </c>
      <c r="C46" s="200" t="str">
        <f>IFERROR(VLOOKUP(Government_revenues_table[[#This Row],[Classification SFP]],Table6_GFS_codes_classification[],COLUMNS($F:G)+3,FALSE),"Do not enter data")</f>
        <v>Revenu dégagé de la propriété (141E)</v>
      </c>
      <c r="D46" s="200" t="str">
        <f>IFERROR(VLOOKUP(Government_revenues_table[[#This Row],[Classification SFP]],Table6_GFS_codes_classification[],COLUMNS($F:H)+3,FALSE),"Do not enter data")</f>
        <v>Loyers (1415E)</v>
      </c>
      <c r="E46" s="200" t="str">
        <f>IFERROR(VLOOKUP(Government_revenues_table[[#This Row],[Classification SFP]],Table6_GFS_codes_classification[],COLUMNS($F:I)+3,FALSE),"Do not enter data")</f>
        <v>Redevances (1415E1)</v>
      </c>
      <c r="F46" s="270" t="s">
        <v>555</v>
      </c>
      <c r="G46" s="270" t="s">
        <v>534</v>
      </c>
      <c r="H46" s="270" t="s">
        <v>579</v>
      </c>
      <c r="I46" s="270" t="s">
        <v>571</v>
      </c>
      <c r="J46" s="280">
        <v>277209000</v>
      </c>
      <c r="K46" s="270" t="s">
        <v>63</v>
      </c>
    </row>
    <row r="47" spans="2:11">
      <c r="B47" s="200" t="str">
        <f>IFERROR(VLOOKUP(Government_revenues_table[[#This Row],[Classification SFP]],Table6_GFS_codes_classification[],COLUMNS($F:F)+3,FALSE),"Do not enter data")</f>
        <v>Autre revenu (14E)</v>
      </c>
      <c r="C47" s="200" t="str">
        <f>IFERROR(VLOOKUP(Government_revenues_table[[#This Row],[Classification SFP]],Table6_GFS_codes_classification[],COLUMNS($F:G)+3,FALSE),"Do not enter data")</f>
        <v>Revenu dégagé de la propriété (141E)</v>
      </c>
      <c r="D47" s="200" t="str">
        <f>IFERROR(VLOOKUP(Government_revenues_table[[#This Row],[Classification SFP]],Table6_GFS_codes_classification[],COLUMNS($F:H)+3,FALSE),"Do not enter data")</f>
        <v>Loyers (1415E)</v>
      </c>
      <c r="E47" s="200" t="str">
        <f>IFERROR(VLOOKUP(Government_revenues_table[[#This Row],[Classification SFP]],Table6_GFS_codes_classification[],COLUMNS($F:I)+3,FALSE),"Do not enter data")</f>
        <v>Droits sur la production (en nature ou en espèces)(1415E3)</v>
      </c>
      <c r="F47" s="270" t="s">
        <v>568</v>
      </c>
      <c r="G47" s="270" t="s">
        <v>580</v>
      </c>
      <c r="H47" s="270" t="s">
        <v>581</v>
      </c>
      <c r="I47" s="270" t="s">
        <v>582</v>
      </c>
      <c r="J47" s="280">
        <v>1078502825</v>
      </c>
      <c r="K47" s="270" t="s">
        <v>63</v>
      </c>
    </row>
    <row r="48" spans="2:11">
      <c r="B48" s="204"/>
      <c r="C48" s="204"/>
      <c r="D48" s="204"/>
      <c r="E48" s="204"/>
      <c r="F48" s="270" t="s">
        <v>538</v>
      </c>
      <c r="G48" s="270" t="s">
        <v>580</v>
      </c>
      <c r="H48" s="270" t="s">
        <v>583</v>
      </c>
      <c r="I48" s="270" t="s">
        <v>540</v>
      </c>
      <c r="J48" s="280">
        <v>41303079</v>
      </c>
      <c r="K48" s="270" t="s">
        <v>63</v>
      </c>
    </row>
    <row r="49" spans="2:11">
      <c r="B49" s="204"/>
      <c r="C49" s="204"/>
      <c r="D49" s="204"/>
      <c r="E49" s="204"/>
      <c r="F49" s="270" t="s">
        <v>545</v>
      </c>
      <c r="G49" s="270" t="s">
        <v>580</v>
      </c>
      <c r="H49" s="270" t="s">
        <v>546</v>
      </c>
      <c r="I49" s="270" t="s">
        <v>547</v>
      </c>
      <c r="J49" s="280">
        <v>2913843</v>
      </c>
      <c r="K49" s="270" t="s">
        <v>63</v>
      </c>
    </row>
    <row r="50" spans="2:11">
      <c r="B50" s="204"/>
      <c r="C50" s="204"/>
      <c r="D50" s="204"/>
      <c r="E50" s="204"/>
      <c r="F50" s="270" t="s">
        <v>545</v>
      </c>
      <c r="G50" s="270" t="s">
        <v>580</v>
      </c>
      <c r="H50" s="270" t="s">
        <v>548</v>
      </c>
      <c r="I50" s="270" t="s">
        <v>547</v>
      </c>
      <c r="J50" s="280">
        <v>3162447.0000000023</v>
      </c>
      <c r="K50" s="270" t="s">
        <v>63</v>
      </c>
    </row>
    <row r="51" spans="2:11">
      <c r="B51" s="204"/>
      <c r="C51" s="204"/>
      <c r="D51" s="204"/>
      <c r="E51" s="204"/>
      <c r="F51" s="270" t="s">
        <v>538</v>
      </c>
      <c r="G51" s="270" t="s">
        <v>580</v>
      </c>
      <c r="H51" s="270" t="s">
        <v>584</v>
      </c>
      <c r="I51" s="270" t="s">
        <v>547</v>
      </c>
      <c r="J51" s="280">
        <v>1057500</v>
      </c>
      <c r="K51" s="270" t="s">
        <v>63</v>
      </c>
    </row>
    <row r="52" spans="2:11">
      <c r="B52" s="204"/>
      <c r="C52" s="204"/>
      <c r="D52" s="204"/>
      <c r="E52" s="204"/>
      <c r="F52" s="270" t="s">
        <v>585</v>
      </c>
      <c r="G52" s="270" t="s">
        <v>580</v>
      </c>
      <c r="H52" s="270" t="s">
        <v>586</v>
      </c>
      <c r="I52" s="270" t="s">
        <v>547</v>
      </c>
      <c r="J52" s="280">
        <v>6058999.9999999991</v>
      </c>
      <c r="K52" s="270" t="s">
        <v>63</v>
      </c>
    </row>
    <row r="53" spans="2:11">
      <c r="B53" s="204"/>
      <c r="C53" s="204"/>
      <c r="D53" s="204"/>
      <c r="E53" s="204"/>
      <c r="F53" s="270" t="s">
        <v>553</v>
      </c>
      <c r="G53" s="270" t="s">
        <v>580</v>
      </c>
      <c r="H53" s="270" t="s">
        <v>587</v>
      </c>
      <c r="I53" s="270" t="s">
        <v>547</v>
      </c>
      <c r="J53" s="280">
        <v>22215045.999999985</v>
      </c>
      <c r="K53" s="270" t="s">
        <v>63</v>
      </c>
    </row>
    <row r="54" spans="2:11">
      <c r="B54" s="204"/>
      <c r="C54" s="204"/>
      <c r="D54" s="204"/>
      <c r="E54" s="204"/>
      <c r="F54" s="270" t="s">
        <v>553</v>
      </c>
      <c r="G54" s="270" t="s">
        <v>580</v>
      </c>
      <c r="H54" s="270" t="s">
        <v>554</v>
      </c>
      <c r="I54" s="270" t="s">
        <v>547</v>
      </c>
      <c r="J54" s="280">
        <v>33557637.000000007</v>
      </c>
      <c r="K54" s="270" t="s">
        <v>63</v>
      </c>
    </row>
    <row r="55" spans="2:11">
      <c r="B55" s="204"/>
      <c r="C55" s="204"/>
      <c r="D55" s="204"/>
      <c r="E55" s="204"/>
      <c r="F55" s="270" t="s">
        <v>553</v>
      </c>
      <c r="G55" s="270" t="s">
        <v>580</v>
      </c>
      <c r="H55" s="270" t="s">
        <v>588</v>
      </c>
      <c r="I55" s="270" t="s">
        <v>547</v>
      </c>
      <c r="J55" s="280">
        <v>6289</v>
      </c>
      <c r="K55" s="270" t="s">
        <v>63</v>
      </c>
    </row>
    <row r="56" spans="2:11">
      <c r="B56" s="204"/>
      <c r="C56" s="204"/>
      <c r="D56" s="204"/>
      <c r="E56" s="204"/>
      <c r="F56" s="270" t="s">
        <v>555</v>
      </c>
      <c r="G56" s="270" t="s">
        <v>580</v>
      </c>
      <c r="H56" s="270" t="s">
        <v>556</v>
      </c>
      <c r="I56" s="270" t="s">
        <v>547</v>
      </c>
      <c r="J56" s="280">
        <v>135767550</v>
      </c>
      <c r="K56" s="270" t="s">
        <v>63</v>
      </c>
    </row>
    <row r="57" spans="2:11">
      <c r="B57" s="204"/>
      <c r="C57" s="204"/>
      <c r="D57" s="204"/>
      <c r="E57" s="204"/>
      <c r="F57" s="270" t="s">
        <v>555</v>
      </c>
      <c r="G57" s="270" t="s">
        <v>580</v>
      </c>
      <c r="H57" s="270" t="s">
        <v>589</v>
      </c>
      <c r="I57" s="270" t="s">
        <v>547</v>
      </c>
      <c r="J57" s="280">
        <v>79996018</v>
      </c>
      <c r="K57" s="270" t="s">
        <v>63</v>
      </c>
    </row>
    <row r="58" spans="2:11">
      <c r="B58" s="204"/>
      <c r="C58" s="204"/>
      <c r="D58" s="204"/>
      <c r="E58" s="204"/>
      <c r="F58" s="270" t="s">
        <v>555</v>
      </c>
      <c r="G58" s="270" t="s">
        <v>580</v>
      </c>
      <c r="H58" s="270" t="s">
        <v>590</v>
      </c>
      <c r="I58" s="270" t="s">
        <v>547</v>
      </c>
      <c r="J58" s="280">
        <v>308035815.99999994</v>
      </c>
      <c r="K58" s="270" t="s">
        <v>63</v>
      </c>
    </row>
    <row r="59" spans="2:11">
      <c r="B59" s="204"/>
      <c r="C59" s="204"/>
      <c r="D59" s="204"/>
      <c r="E59" s="204"/>
      <c r="F59" s="270" t="s">
        <v>565</v>
      </c>
      <c r="G59" s="270" t="s">
        <v>580</v>
      </c>
      <c r="H59" s="270" t="s">
        <v>591</v>
      </c>
      <c r="I59" s="270" t="s">
        <v>592</v>
      </c>
      <c r="J59" s="280">
        <v>376328160</v>
      </c>
      <c r="K59" s="270" t="s">
        <v>63</v>
      </c>
    </row>
    <row r="60" spans="2:11">
      <c r="B60" s="204"/>
      <c r="C60" s="204"/>
      <c r="D60" s="204"/>
      <c r="E60" s="204"/>
      <c r="F60" s="270" t="s">
        <v>533</v>
      </c>
      <c r="G60" s="270" t="s">
        <v>417</v>
      </c>
      <c r="H60" s="270" t="s">
        <v>535</v>
      </c>
      <c r="I60" s="270" t="s">
        <v>536</v>
      </c>
      <c r="J60" s="280">
        <v>470954284</v>
      </c>
      <c r="K60" s="270" t="s">
        <v>63</v>
      </c>
    </row>
    <row r="61" spans="2:11">
      <c r="B61" s="204"/>
      <c r="C61" s="204"/>
      <c r="D61" s="204"/>
      <c r="E61" s="204"/>
      <c r="F61" s="270" t="s">
        <v>538</v>
      </c>
      <c r="G61" s="270" t="s">
        <v>417</v>
      </c>
      <c r="H61" s="270" t="s">
        <v>539</v>
      </c>
      <c r="I61" s="270" t="s">
        <v>540</v>
      </c>
      <c r="J61" s="280">
        <v>700906798</v>
      </c>
      <c r="K61" s="270" t="s">
        <v>63</v>
      </c>
    </row>
    <row r="62" spans="2:11">
      <c r="B62" s="204"/>
      <c r="C62" s="204"/>
      <c r="D62" s="204"/>
      <c r="E62" s="204"/>
      <c r="F62" s="270" t="s">
        <v>555</v>
      </c>
      <c r="G62" s="270" t="s">
        <v>417</v>
      </c>
      <c r="H62" s="270" t="s">
        <v>593</v>
      </c>
      <c r="I62" s="270" t="s">
        <v>540</v>
      </c>
      <c r="J62" s="280">
        <v>36818023301</v>
      </c>
      <c r="K62" s="270" t="s">
        <v>63</v>
      </c>
    </row>
    <row r="63" spans="2:11">
      <c r="B63" s="204"/>
      <c r="C63" s="204"/>
      <c r="D63" s="204"/>
      <c r="E63" s="204"/>
      <c r="F63" s="270" t="s">
        <v>541</v>
      </c>
      <c r="G63" s="270" t="s">
        <v>417</v>
      </c>
      <c r="H63" s="270" t="s">
        <v>542</v>
      </c>
      <c r="I63" s="270" t="s">
        <v>540</v>
      </c>
      <c r="J63" s="280">
        <v>865598</v>
      </c>
      <c r="K63" s="270" t="s">
        <v>63</v>
      </c>
    </row>
    <row r="64" spans="2:11">
      <c r="B64" s="204"/>
      <c r="C64" s="204"/>
      <c r="D64" s="204"/>
      <c r="E64" s="204"/>
      <c r="F64" s="270" t="s">
        <v>543</v>
      </c>
      <c r="G64" s="270" t="s">
        <v>417</v>
      </c>
      <c r="H64" s="270" t="s">
        <v>544</v>
      </c>
      <c r="I64" s="270" t="s">
        <v>540</v>
      </c>
      <c r="J64" s="280">
        <v>2798359</v>
      </c>
      <c r="K64" s="270" t="s">
        <v>63</v>
      </c>
    </row>
    <row r="65" spans="2:11">
      <c r="B65" s="204"/>
      <c r="C65" s="204"/>
      <c r="D65" s="204"/>
      <c r="E65" s="204"/>
      <c r="F65" s="270" t="s">
        <v>545</v>
      </c>
      <c r="G65" s="270" t="s">
        <v>417</v>
      </c>
      <c r="H65" s="270" t="s">
        <v>546</v>
      </c>
      <c r="I65" s="270" t="s">
        <v>547</v>
      </c>
      <c r="J65" s="280">
        <v>150873148</v>
      </c>
      <c r="K65" s="270" t="s">
        <v>63</v>
      </c>
    </row>
    <row r="66" spans="2:11">
      <c r="B66" s="204"/>
      <c r="C66" s="204"/>
      <c r="D66" s="204"/>
      <c r="E66" s="204"/>
      <c r="F66" s="270" t="s">
        <v>545</v>
      </c>
      <c r="G66" s="270" t="s">
        <v>417</v>
      </c>
      <c r="H66" s="270" t="s">
        <v>548</v>
      </c>
      <c r="I66" s="270" t="s">
        <v>547</v>
      </c>
      <c r="J66" s="280">
        <v>101138404</v>
      </c>
      <c r="K66" s="270" t="s">
        <v>63</v>
      </c>
    </row>
    <row r="67" spans="2:11">
      <c r="B67" s="204"/>
      <c r="C67" s="204"/>
      <c r="D67" s="204"/>
      <c r="E67" s="204"/>
      <c r="F67" s="270" t="s">
        <v>550</v>
      </c>
      <c r="G67" s="270" t="s">
        <v>417</v>
      </c>
      <c r="H67" s="270" t="s">
        <v>551</v>
      </c>
      <c r="I67" s="270" t="s">
        <v>547</v>
      </c>
      <c r="J67" s="280">
        <v>7323234</v>
      </c>
      <c r="K67" s="270" t="s">
        <v>63</v>
      </c>
    </row>
    <row r="68" spans="2:11">
      <c r="B68" s="204"/>
      <c r="C68" s="204"/>
      <c r="D68" s="204"/>
      <c r="E68" s="204"/>
      <c r="F68" s="270" t="s">
        <v>553</v>
      </c>
      <c r="G68" s="270" t="s">
        <v>417</v>
      </c>
      <c r="H68" s="270" t="s">
        <v>554</v>
      </c>
      <c r="I68" s="270" t="s">
        <v>547</v>
      </c>
      <c r="J68" s="280">
        <v>2279920393</v>
      </c>
      <c r="K68" s="270" t="s">
        <v>63</v>
      </c>
    </row>
    <row r="69" spans="2:11">
      <c r="B69" s="200" t="str">
        <f>IFERROR(VLOOKUP(Government_revenues_table[[#This Row],[Classification SFP]],Table6_GFS_codes_classification[],COLUMNS($F:F)+3,FALSE),"Do not enter data")</f>
        <v>Autre revenu (14E)</v>
      </c>
      <c r="C69" s="200" t="str">
        <f>IFERROR(VLOOKUP(Government_revenues_table[[#This Row],[Classification SFP]],Table6_GFS_codes_classification[],COLUMNS($F:G)+3,FALSE),"Do not enter data")</f>
        <v>Amendes, peines et forfaits (143E)</v>
      </c>
      <c r="D69" s="200" t="str">
        <f>IFERROR(VLOOKUP(Government_revenues_table[[#This Row],[Classification SFP]],Table6_GFS_codes_classification[],COLUMNS($F:H)+3,FALSE),"Do not enter data")</f>
        <v>Amendes, peines et forfaits(143E)</v>
      </c>
      <c r="E69" s="200" t="str">
        <f>IFERROR(VLOOKUP(Government_revenues_table[[#This Row],[Classification SFP]],Table6_GFS_codes_classification[],COLUMNS($F:I)+3,FALSE),"Do not enter data")</f>
        <v>Amendes, peines et forfaits (143E)</v>
      </c>
      <c r="F69" s="270" t="s">
        <v>543</v>
      </c>
      <c r="G69" s="270" t="s">
        <v>417</v>
      </c>
      <c r="H69" s="270" t="s">
        <v>557</v>
      </c>
      <c r="I69" s="270" t="s">
        <v>547</v>
      </c>
      <c r="J69" s="280">
        <v>1063343944.0000001</v>
      </c>
      <c r="K69" s="270" t="s">
        <v>63</v>
      </c>
    </row>
    <row r="70" spans="2:11">
      <c r="B70" s="204"/>
      <c r="C70" s="204"/>
      <c r="D70" s="204"/>
      <c r="E70" s="204"/>
      <c r="F70" s="270" t="s">
        <v>553</v>
      </c>
      <c r="G70" s="270" t="s">
        <v>417</v>
      </c>
      <c r="H70" s="270" t="s">
        <v>558</v>
      </c>
      <c r="I70" s="270" t="s">
        <v>547</v>
      </c>
      <c r="J70" s="280">
        <v>2631632139.0928478</v>
      </c>
      <c r="K70" s="270" t="s">
        <v>63</v>
      </c>
    </row>
    <row r="71" spans="2:11">
      <c r="B71" s="204"/>
      <c r="C71" s="204"/>
      <c r="D71" s="204"/>
      <c r="E71" s="204"/>
      <c r="F71" s="270" t="s">
        <v>562</v>
      </c>
      <c r="G71" s="270" t="s">
        <v>417</v>
      </c>
      <c r="H71" s="270" t="s">
        <v>563</v>
      </c>
      <c r="I71" s="270" t="s">
        <v>563</v>
      </c>
      <c r="J71" s="280">
        <v>302717971</v>
      </c>
      <c r="K71" s="270" t="s">
        <v>63</v>
      </c>
    </row>
    <row r="72" spans="2:11">
      <c r="B72" s="204"/>
      <c r="C72" s="204"/>
      <c r="D72" s="204"/>
      <c r="E72" s="204"/>
      <c r="F72" s="270" t="s">
        <v>562</v>
      </c>
      <c r="G72" s="270" t="s">
        <v>417</v>
      </c>
      <c r="H72" s="270" t="s">
        <v>564</v>
      </c>
      <c r="I72" s="270" t="s">
        <v>564</v>
      </c>
      <c r="J72" s="280">
        <v>1034000</v>
      </c>
      <c r="K72" s="270" t="s">
        <v>63</v>
      </c>
    </row>
    <row r="73" spans="2:11">
      <c r="B73" s="204"/>
      <c r="C73" s="204"/>
      <c r="D73" s="204"/>
      <c r="E73" s="204"/>
      <c r="F73" s="270" t="s">
        <v>565</v>
      </c>
      <c r="G73" s="270" t="s">
        <v>417</v>
      </c>
      <c r="H73" s="270" t="s">
        <v>566</v>
      </c>
      <c r="I73" s="270" t="s">
        <v>567</v>
      </c>
      <c r="J73" s="280">
        <v>1813921136</v>
      </c>
      <c r="K73" s="270" t="s">
        <v>63</v>
      </c>
    </row>
    <row r="74" spans="2:11">
      <c r="B74" s="204"/>
      <c r="C74" s="204"/>
      <c r="D74" s="204"/>
      <c r="E74" s="204"/>
      <c r="F74" s="270"/>
      <c r="G74" s="270"/>
      <c r="H74" s="270"/>
      <c r="I74" s="270"/>
      <c r="J74" s="280"/>
      <c r="K74" s="270"/>
    </row>
    <row r="75" spans="2:11">
      <c r="B75" s="204"/>
      <c r="C75" s="204"/>
      <c r="D75" s="204"/>
      <c r="E75" s="204"/>
      <c r="F75" s="270"/>
      <c r="G75" s="270"/>
      <c r="H75" s="270"/>
      <c r="I75" s="270"/>
      <c r="J75" s="280"/>
      <c r="K75" s="270"/>
    </row>
    <row r="76" spans="2:11">
      <c r="B76" s="204"/>
      <c r="C76" s="204"/>
      <c r="D76" s="204"/>
      <c r="E76" s="204"/>
      <c r="F76" s="270"/>
      <c r="G76" s="270"/>
      <c r="H76" s="270"/>
      <c r="I76" s="270"/>
      <c r="J76" s="280"/>
      <c r="K76" s="270"/>
    </row>
    <row r="77" spans="2:11">
      <c r="B77" s="204"/>
      <c r="C77" s="204"/>
      <c r="D77" s="204"/>
      <c r="E77" s="204"/>
      <c r="F77" s="270"/>
      <c r="G77" s="270"/>
      <c r="H77" s="270"/>
      <c r="I77" s="270"/>
      <c r="J77" s="280"/>
      <c r="K77" s="270"/>
    </row>
    <row r="78" spans="2:11">
      <c r="B78" s="204"/>
      <c r="C78" s="204"/>
      <c r="D78" s="204"/>
      <c r="E78" s="204"/>
      <c r="F78" s="270"/>
      <c r="G78" s="270"/>
      <c r="H78" s="270"/>
      <c r="I78" s="270"/>
      <c r="J78" s="280"/>
      <c r="K78" s="270"/>
    </row>
    <row r="79" spans="2:11">
      <c r="B79" s="204"/>
      <c r="C79" s="204"/>
      <c r="D79" s="204"/>
      <c r="E79" s="204"/>
      <c r="F79" s="270"/>
      <c r="G79" s="270"/>
      <c r="H79" s="270"/>
      <c r="I79" s="270"/>
      <c r="J79" s="280"/>
      <c r="K79" s="270"/>
    </row>
    <row r="80" spans="2:11">
      <c r="B80" s="204"/>
      <c r="C80" s="204"/>
      <c r="D80" s="204"/>
      <c r="E80" s="204"/>
      <c r="F80" s="270"/>
      <c r="G80" s="270"/>
      <c r="H80" s="270"/>
      <c r="I80" s="270"/>
      <c r="J80" s="280"/>
      <c r="K80" s="270"/>
    </row>
    <row r="81" spans="2:14">
      <c r="B81" s="204"/>
      <c r="C81" s="204"/>
      <c r="D81" s="204"/>
      <c r="E81" s="204"/>
      <c r="F81" s="270"/>
      <c r="G81" s="270"/>
      <c r="H81" s="270"/>
      <c r="I81" s="270"/>
      <c r="J81" s="280"/>
      <c r="K81" s="270"/>
    </row>
    <row r="82" spans="2:14" ht="15" thickBot="1">
      <c r="B82" s="204"/>
      <c r="C82" s="204"/>
      <c r="D82" s="204"/>
      <c r="E82" s="204"/>
      <c r="F82" s="270"/>
      <c r="G82" s="270"/>
      <c r="H82" s="270"/>
      <c r="I82" s="270"/>
      <c r="J82" s="270"/>
      <c r="K82" s="270"/>
    </row>
    <row r="83" spans="2:14" ht="17" thickBot="1">
      <c r="F83" s="270"/>
      <c r="G83" s="270"/>
      <c r="H83" s="270"/>
      <c r="I83" s="281" t="s">
        <v>594</v>
      </c>
      <c r="J83" s="282">
        <f>SUBTOTAL(109,J22:J82)</f>
        <v>663048681115.01929</v>
      </c>
      <c r="K83" s="270"/>
    </row>
    <row r="84" spans="2:14" ht="15" thickBot="1">
      <c r="F84" s="270"/>
      <c r="G84" s="270"/>
      <c r="H84" s="270"/>
      <c r="I84" s="283"/>
      <c r="J84" s="284"/>
      <c r="K84" s="270"/>
    </row>
    <row r="85" spans="2:14" ht="21" customHeight="1" thickBot="1">
      <c r="F85" s="270"/>
      <c r="G85" s="270"/>
      <c r="H85" s="270"/>
      <c r="I85" s="281" t="s">
        <v>595</v>
      </c>
      <c r="J85" s="282">
        <f>J83/'[2]À propos de'!$E$45</f>
        <v>1188543108.3946469</v>
      </c>
      <c r="K85" s="270"/>
    </row>
    <row r="90" spans="2:14" ht="23">
      <c r="F90" s="206" t="s">
        <v>596</v>
      </c>
      <c r="G90" s="198"/>
      <c r="H90" s="198"/>
      <c r="I90" s="198"/>
      <c r="J90" s="198"/>
      <c r="K90" s="198"/>
    </row>
    <row r="91" spans="2:14">
      <c r="F91" s="207" t="s">
        <v>597</v>
      </c>
      <c r="G91" s="208"/>
      <c r="H91" s="208"/>
      <c r="I91" s="208"/>
      <c r="J91" s="209"/>
      <c r="K91" s="209"/>
    </row>
    <row r="92" spans="2:14">
      <c r="F92" s="207"/>
      <c r="G92" s="208"/>
      <c r="H92" s="208"/>
      <c r="I92" s="208"/>
      <c r="J92" s="209"/>
      <c r="K92" s="209"/>
    </row>
    <row r="93" spans="2:14">
      <c r="F93" s="207"/>
      <c r="G93" s="208"/>
      <c r="H93" s="208"/>
      <c r="I93" s="208"/>
      <c r="J93" s="209"/>
      <c r="K93" s="209"/>
      <c r="N93" s="244"/>
    </row>
    <row r="94" spans="2:14">
      <c r="F94" s="207" t="s">
        <v>598</v>
      </c>
      <c r="G94" s="208" t="s">
        <v>599</v>
      </c>
      <c r="H94" s="208"/>
      <c r="I94" s="208"/>
      <c r="J94" s="209"/>
      <c r="K94" s="209"/>
      <c r="N94" s="244"/>
    </row>
    <row r="95" spans="2:14">
      <c r="F95" s="207" t="s">
        <v>600</v>
      </c>
      <c r="G95" s="208" t="s">
        <v>601</v>
      </c>
      <c r="H95" s="208"/>
      <c r="I95" s="208"/>
      <c r="J95" s="209"/>
      <c r="K95" s="209"/>
    </row>
    <row r="96" spans="2:14">
      <c r="F96" s="207"/>
      <c r="G96" s="210" t="s">
        <v>372</v>
      </c>
      <c r="H96" s="210" t="s">
        <v>529</v>
      </c>
      <c r="I96" s="210" t="s">
        <v>530</v>
      </c>
      <c r="J96" s="211" t="s">
        <v>531</v>
      </c>
      <c r="K96" s="212" t="s">
        <v>448</v>
      </c>
    </row>
    <row r="97" spans="2:14">
      <c r="F97" s="207"/>
      <c r="G97" s="213" t="s">
        <v>86</v>
      </c>
      <c r="H97" s="213" t="s">
        <v>602</v>
      </c>
      <c r="I97" s="213" t="s">
        <v>603</v>
      </c>
      <c r="J97" s="214"/>
      <c r="K97" s="209" t="s">
        <v>195</v>
      </c>
    </row>
    <row r="98" spans="2:14">
      <c r="F98" s="207"/>
      <c r="G98" s="208" t="s">
        <v>604</v>
      </c>
      <c r="H98" s="208" t="s">
        <v>605</v>
      </c>
      <c r="I98" s="208" t="s">
        <v>603</v>
      </c>
      <c r="J98" s="209"/>
      <c r="K98" s="215" t="s">
        <v>195</v>
      </c>
    </row>
    <row r="99" spans="2:14" ht="15" thickBot="1">
      <c r="F99" s="207"/>
      <c r="G99" s="216" t="s">
        <v>606</v>
      </c>
      <c r="H99" s="216"/>
      <c r="I99" s="216"/>
      <c r="J99" s="217">
        <f>SUM(J97:J98)</f>
        <v>0</v>
      </c>
      <c r="K99" s="215" t="s">
        <v>195</v>
      </c>
    </row>
    <row r="100" spans="2:14" ht="15" thickTop="1">
      <c r="F100" s="207" t="s">
        <v>607</v>
      </c>
      <c r="G100" s="208" t="s">
        <v>608</v>
      </c>
      <c r="H100" s="208"/>
      <c r="I100" s="208"/>
      <c r="J100" s="209"/>
      <c r="K100" s="209"/>
    </row>
    <row r="101" spans="2:14">
      <c r="F101" s="207" t="s">
        <v>609</v>
      </c>
      <c r="G101" s="208" t="s">
        <v>608</v>
      </c>
      <c r="H101" s="208"/>
      <c r="I101" s="208"/>
      <c r="J101" s="209"/>
      <c r="K101" s="209"/>
    </row>
    <row r="102" spans="2:14">
      <c r="F102" s="207" t="s">
        <v>610</v>
      </c>
      <c r="G102" s="208" t="s">
        <v>608</v>
      </c>
      <c r="H102" s="208"/>
      <c r="I102" s="208"/>
      <c r="J102" s="209"/>
      <c r="K102" s="209"/>
    </row>
    <row r="103" spans="2:14">
      <c r="F103" s="207"/>
      <c r="G103" s="208"/>
      <c r="H103" s="208"/>
      <c r="I103" s="208"/>
      <c r="J103" s="209"/>
      <c r="K103" s="209"/>
    </row>
    <row r="104" spans="2:14">
      <c r="F104" s="207"/>
      <c r="G104" s="208"/>
      <c r="H104" s="208"/>
      <c r="I104" s="208"/>
      <c r="J104" s="209"/>
      <c r="K104" s="209"/>
    </row>
    <row r="105" spans="2:14" ht="18.75" customHeight="1">
      <c r="F105" s="207"/>
      <c r="G105" s="208"/>
      <c r="H105" s="208"/>
      <c r="I105" s="208"/>
      <c r="J105" s="209"/>
      <c r="K105" s="209"/>
    </row>
    <row r="106" spans="2:14" ht="15.75" customHeight="1">
      <c r="F106" s="207"/>
      <c r="G106" s="208"/>
      <c r="H106" s="208"/>
      <c r="I106" s="208"/>
      <c r="J106" s="209"/>
      <c r="K106" s="209"/>
    </row>
    <row r="107" spans="2:14">
      <c r="F107" s="207"/>
      <c r="G107" s="208"/>
      <c r="H107" s="208"/>
      <c r="I107" s="208"/>
      <c r="J107" s="209"/>
      <c r="K107" s="209"/>
    </row>
    <row r="108" spans="2:14">
      <c r="F108" s="207"/>
      <c r="G108" s="208"/>
      <c r="H108" s="208"/>
      <c r="I108" s="208"/>
      <c r="J108" s="209"/>
      <c r="K108" s="209"/>
    </row>
    <row r="109" spans="2:14" ht="16">
      <c r="F109" s="41"/>
      <c r="G109" s="41"/>
      <c r="H109" s="41"/>
      <c r="I109" s="41"/>
      <c r="J109" s="41"/>
      <c r="K109" s="41"/>
    </row>
    <row r="110" spans="2:14" ht="15.75" customHeight="1"/>
    <row r="112" spans="2:14" s="12" customFormat="1" ht="17.25" hidden="1" customHeight="1" thickBot="1">
      <c r="B112" s="321" t="s">
        <v>33</v>
      </c>
      <c r="C112" s="321"/>
      <c r="D112" s="321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</row>
    <row r="113" spans="2:14" s="12" customFormat="1" ht="24" hidden="1" customHeight="1" thickBot="1">
      <c r="B113" s="341" t="s">
        <v>34</v>
      </c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</row>
    <row r="114" spans="2:14" s="12" customFormat="1" ht="19.5" hidden="1" customHeight="1" thickBot="1">
      <c r="B114" s="342" t="s">
        <v>35</v>
      </c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</row>
    <row r="115" spans="2:14" s="12" customFormat="1" ht="18.75" hidden="1" customHeight="1">
      <c r="B115" s="343" t="s">
        <v>36</v>
      </c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</row>
    <row r="116" spans="2:14" s="56" customFormat="1" ht="17" thickBot="1">
      <c r="B116" s="54"/>
      <c r="C116" s="54"/>
      <c r="D116" s="54"/>
      <c r="E116" s="54"/>
      <c r="F116" s="54"/>
      <c r="G116" s="54"/>
    </row>
    <row r="117" spans="2:14" ht="18">
      <c r="F117" s="186" t="s">
        <v>114</v>
      </c>
      <c r="G117" s="12"/>
      <c r="H117" s="187"/>
      <c r="I117" s="12"/>
      <c r="J117" s="187"/>
      <c r="K117" s="187"/>
    </row>
    <row r="118" spans="2:14" ht="16">
      <c r="F118" s="302" t="s">
        <v>38</v>
      </c>
      <c r="G118" s="302"/>
      <c r="H118" s="302"/>
      <c r="I118" s="12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K83" name="Government revenues_1"/>
    <protectedRange algorithmName="SHA-512" hashValue="19r0bVvPR7yZA0UiYij7Tv1CBk3noIABvFePbLhCJ4nk3L6A+Fy+RdPPS3STf+a52x4pG2PQK4FAkXK9epnlIA==" saltValue="gQC4yrLvnbJqxYZ0KSEoZA==" spinCount="100000" sqref="F22:G81 I22:K81" name="Government revenues_1_1"/>
  </protectedRanges>
  <mergeCells count="22">
    <mergeCell ref="F15:J15"/>
    <mergeCell ref="M22:N26"/>
    <mergeCell ref="F20:J20"/>
    <mergeCell ref="M10:N14"/>
    <mergeCell ref="P31:U31"/>
    <mergeCell ref="M19:N19"/>
    <mergeCell ref="M27:N27"/>
    <mergeCell ref="M28:N28"/>
    <mergeCell ref="M21:N21"/>
    <mergeCell ref="F16:N16"/>
    <mergeCell ref="F13:J13"/>
    <mergeCell ref="F14:J14"/>
    <mergeCell ref="F9:J9"/>
    <mergeCell ref="M9:N9"/>
    <mergeCell ref="F10:J10"/>
    <mergeCell ref="F11:J11"/>
    <mergeCell ref="F12:J12"/>
    <mergeCell ref="F118:H118"/>
    <mergeCell ref="B112:N112"/>
    <mergeCell ref="B113:N113"/>
    <mergeCell ref="B114:N114"/>
    <mergeCell ref="B115:N115"/>
  </mergeCells>
  <dataValidations disablePrompts="1" count="8">
    <dataValidation type="whole" allowBlank="1" showInputMessage="1" showErrorMessage="1" errorTitle="Veuillez ne pas modifier" error="Veuillez ne pas modifier ces cellules" sqref="F117:H117 I117:N118 F109:N111" xr:uid="{FCA6884C-D84E-46B1-BC99-F2A599AD31FD}">
      <formula1>10000</formula1>
      <formula2>50000</formula2>
    </dataValidation>
    <dataValidation type="textLength" allowBlank="1" showInputMessage="1" showErrorMessage="1" errorTitle="Veuillez ne pas modifier" error="Veuillez ne pas modifier ces cellules" sqref="F90:K91 G21:H21 G18:K18 J20:J21" xr:uid="{858403C6-6CF3-4330-8FAE-A0880B43D812}">
      <formula1>10000</formula1>
      <formula2>50000</formula2>
    </dataValidation>
    <dataValidation type="list" showDropDown="1" showInputMessage="1" showErrorMessage="1" errorTitle="Veuillez ne pas modifier" error="Veuillez ne pas modifier ces cellules" sqref="M29:N29" xr:uid="{CC20AE7C-DA66-44D4-AA91-08155DBFF97A}">
      <formula1>"#ERROR!"</formula1>
    </dataValidation>
    <dataValidation allowBlank="1" showInputMessage="1" showErrorMessage="1" errorTitle="Veuillez ne pas modifier" error="Veuillez ne pas modifier ces cellules" sqref="I21 F118:H118" xr:uid="{21CBFACE-2704-4133-972F-EF1DBA32DD01}"/>
    <dataValidation type="whole" allowBlank="1" showInputMessage="1" showErrorMessage="1" errorTitle="Veuillez ne pas modifier" error="Veuillez ne pas modifier ces cellules" sqref="F18 F21 M22:N28 B112:B115 F20:K20" xr:uid="{2B33D4D6-72DD-4030-8D04-46CC2022EF8B}">
      <formula1>444</formula1>
      <formula2>445</formula2>
    </dataValidation>
    <dataValidation type="decimal" allowBlank="1" showInputMessage="1" showErrorMessage="1" errorTitle="Veuillez ne pas modifier" error="Veuillez ne pas modifier ces cellules" sqref="B116:G116" xr:uid="{E200F538-697C-4C9A-90D1-69BEF7C8E1CF}">
      <formula1>10000</formula1>
      <formula2>500000</formula2>
    </dataValidation>
    <dataValidation type="whole" allowBlank="1" showInputMessage="1" showErrorMessage="1" errorTitle="Veuillez ne pas modifier" error="Veuillez ne pas modifier ces cellules" sqref="K21" xr:uid="{F978E49C-9896-4E07-A232-2C3A1095E723}">
      <formula1>4</formula1>
      <formula2>5</formula2>
    </dataValidation>
    <dataValidation type="whole" allowBlank="1" showInputMessage="1" showErrorMessage="1" sqref="M18:N21" xr:uid="{E0BB9871-6B4B-4F41-8FBD-DEADD417B770}">
      <formula1>444</formula1>
      <formula2>445</formula2>
    </dataValidation>
  </dataValidations>
  <hyperlinks>
    <hyperlink ref="M19" r:id="rId1" location="r5-1" display="EITI Requirement 5.1" xr:uid="{00000000-0004-0000-0400-000006000000}"/>
    <hyperlink ref="F16:N16" r:id="rId2" display="If you have any questions, please contact data@eiti.org" xr:uid="{00000000-0004-0000-0400-000007000000}"/>
    <hyperlink ref="F20" r:id="rId3" location="r4-1" display="EITI Requirement 4.1" xr:uid="{00000000-0004-0000-0400-000008000000}"/>
    <hyperlink ref="F20:J20" r:id="rId4" location="r4-1" display=" Exigence ITIE 4.1.d.: Divulgation exhaustive de la part du gouvernement " xr:uid="{71821841-DBF5-4B9E-A7D5-569E645DB078}"/>
    <hyperlink ref="B114:G114" r:id="rId5" display="Pour la version la plus récente des modèles de données résumées, consultez https://eiti.org/fr/document/modele-donnees-resumees-itie" xr:uid="{59A1968A-B6B9-4C95-AB4B-10DEE6914D53}"/>
    <hyperlink ref="B113:G113" r:id="rId6" display="Vous voulez en savoir plus sur votre pays ? Vérifiez si votre pays met en œuvre la Norme ITIE en visitant https://eiti.org/countries" xr:uid="{274401AA-35F5-454A-A6FF-6CA674E2F027}"/>
    <hyperlink ref="B115:G115" r:id="rId7" display="Give us your feedback or report a conflict in the data! Write to us at  data@eiti.org" xr:uid="{5BDFDDE6-5505-4327-9496-85D947F7C00D}"/>
    <hyperlink ref="M28:N28" r:id="rId8" display="or, https://www.imf.org/external/np/sta/gfsm/" xr:uid="{00000000-0004-0000-0400-000004000000}"/>
    <hyperlink ref="M27:N27" r:id="rId9" display="Pour plus d’orientations, visitez la page https://eiti.org/fr/document/modele-donnees-resumees-itie" xr:uid="{00000000-0004-0000-0400-000005000000}"/>
    <hyperlink ref="M19:N19" r:id="rId10" location="r5-1" display="Exigence ITIE 5.1.b: Classification des revenus" xr:uid="{F4C2D2C7-20B3-46BF-80DB-5C45A80E9FC9}"/>
  </hyperlinks>
  <pageMargins left="0.7" right="0.7" top="0.75" bottom="0.75" header="0.3" footer="0.3"/>
  <pageSetup paperSize="9" orientation="portrait" r:id="rId11"/>
  <colBreaks count="1" manualBreakCount="1">
    <brk id="12" max="1048575" man="1"/>
  </colBreaks>
  <drawing r:id="rId12"/>
  <tableParts count="1">
    <tablePart r:id="rId13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DA05D4C-2892-4A24-B9AE-E100653ED7C7}">
          <x14:formula1>
            <xm:f>Listes!$I$11:$I$168</xm:f>
          </x14:formula1>
          <xm:sqref>K97:K99</xm:sqref>
        </x14:dataValidation>
        <x14:dataValidation type="list" allowBlank="1" showInputMessage="1" showErrorMessage="1" xr:uid="{FBFDEC11-9487-46A2-B4C5-3404468A80F5}">
          <x14:formula1>
            <xm:f>'/Users/radhouanebouzaiane/Library/Containers/com.microsoft.Excel/Data/Documents/C:\Users\kr65\Downloads\SD\2.0\[Summary Data 2.0 data validation french translation.xlsm]Lists'!#REF!</xm:f>
          </x14:formula1>
          <xm:sqref>B22:E82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O196"/>
  <sheetViews>
    <sheetView showGridLines="0" topLeftCell="D148" zoomScale="85" zoomScaleNormal="85" workbookViewId="0">
      <selection activeCell="O7" sqref="O7"/>
    </sheetView>
  </sheetViews>
  <sheetFormatPr baseColWidth="10" defaultColWidth="9.33203125" defaultRowHeight="14"/>
  <cols>
    <col min="1" max="1" width="3.6640625" style="188" customWidth="1"/>
    <col min="2" max="2" width="4.5" style="188" hidden="1" customWidth="1"/>
    <col min="3" max="3" width="17.33203125" style="188" customWidth="1"/>
    <col min="4" max="4" width="18.33203125" style="188" customWidth="1"/>
    <col min="5" max="5" width="37" style="188" customWidth="1"/>
    <col min="6" max="6" width="17.33203125" style="188" customWidth="1"/>
    <col min="7" max="7" width="23.5" style="188" customWidth="1"/>
    <col min="8" max="8" width="25.5" style="188" customWidth="1"/>
    <col min="9" max="9" width="20" style="188" customWidth="1"/>
    <col min="10" max="10" width="25.6640625" style="188" bestFit="1" customWidth="1"/>
    <col min="11" max="11" width="10.6640625" style="188" customWidth="1"/>
    <col min="12" max="12" width="20" style="188" customWidth="1"/>
    <col min="13" max="13" width="23.33203125" style="188" bestFit="1" customWidth="1"/>
    <col min="14" max="14" width="15.33203125" style="188" customWidth="1"/>
    <col min="15" max="15" width="19.1640625" style="188" bestFit="1" customWidth="1"/>
    <col min="16" max="16" width="9.33203125" style="188"/>
    <col min="17" max="33" width="15.6640625" style="188" customWidth="1"/>
    <col min="34" max="16384" width="9.33203125" style="188"/>
  </cols>
  <sheetData>
    <row r="2" spans="2:14" ht="16">
      <c r="C2" s="15" t="s">
        <v>611</v>
      </c>
      <c r="D2" s="218"/>
      <c r="E2" s="218"/>
      <c r="F2" s="219"/>
      <c r="G2" s="218"/>
      <c r="H2" s="218"/>
      <c r="I2" s="218"/>
      <c r="J2" s="218"/>
      <c r="K2" s="218"/>
      <c r="L2" s="218"/>
    </row>
    <row r="3" spans="2:14" ht="20">
      <c r="C3" s="344" t="s">
        <v>46</v>
      </c>
      <c r="D3" s="344"/>
      <c r="E3" s="344"/>
      <c r="F3" s="344"/>
      <c r="G3" s="189"/>
      <c r="H3" s="189"/>
      <c r="I3" s="220"/>
      <c r="J3" s="189"/>
      <c r="K3" s="189"/>
      <c r="L3" s="189"/>
    </row>
    <row r="4" spans="2:14" ht="16">
      <c r="C4" s="358" t="s">
        <v>612</v>
      </c>
      <c r="D4" s="358"/>
      <c r="E4" s="358"/>
      <c r="F4" s="358"/>
      <c r="G4" s="358"/>
      <c r="H4" s="221"/>
      <c r="I4" s="362"/>
      <c r="J4" s="362"/>
      <c r="K4" s="362"/>
      <c r="L4" s="218"/>
    </row>
    <row r="5" spans="2:14" ht="16">
      <c r="C5" s="358" t="s">
        <v>613</v>
      </c>
      <c r="D5" s="358"/>
      <c r="E5" s="358"/>
      <c r="F5" s="358"/>
      <c r="G5" s="358"/>
      <c r="H5" s="221"/>
      <c r="I5" s="362"/>
      <c r="J5" s="362"/>
      <c r="K5" s="362"/>
      <c r="L5" s="218"/>
    </row>
    <row r="6" spans="2:14" ht="16">
      <c r="C6" s="358" t="s">
        <v>614</v>
      </c>
      <c r="D6" s="358"/>
      <c r="E6" s="358"/>
      <c r="F6" s="358"/>
      <c r="G6" s="358"/>
      <c r="H6" s="221"/>
      <c r="I6" s="362"/>
      <c r="J6" s="362"/>
      <c r="K6" s="362"/>
      <c r="L6" s="218"/>
    </row>
    <row r="7" spans="2:14" ht="16">
      <c r="C7" s="358" t="s">
        <v>615</v>
      </c>
      <c r="D7" s="358"/>
      <c r="E7" s="358"/>
      <c r="F7" s="358"/>
      <c r="G7" s="358"/>
      <c r="H7" s="221"/>
      <c r="I7" s="362"/>
      <c r="J7" s="362"/>
      <c r="K7" s="362"/>
      <c r="L7" s="218"/>
    </row>
    <row r="8" spans="2:14" ht="16">
      <c r="C8" s="358" t="s">
        <v>616</v>
      </c>
      <c r="D8" s="358"/>
      <c r="E8" s="358"/>
      <c r="F8" s="358"/>
      <c r="G8" s="358"/>
      <c r="H8" s="221"/>
      <c r="I8" s="362"/>
      <c r="J8" s="362"/>
      <c r="K8" s="362"/>
      <c r="L8" s="218"/>
    </row>
    <row r="9" spans="2:14" ht="16">
      <c r="C9" s="320" t="s">
        <v>617</v>
      </c>
      <c r="D9" s="320"/>
      <c r="E9" s="320"/>
      <c r="F9" s="320"/>
      <c r="G9" s="320"/>
      <c r="H9" s="320"/>
      <c r="I9" s="320"/>
      <c r="J9" s="320"/>
      <c r="K9" s="320"/>
      <c r="L9" s="218"/>
    </row>
    <row r="11" spans="2:14" ht="23">
      <c r="C11" s="359" t="s">
        <v>618</v>
      </c>
      <c r="D11" s="359"/>
      <c r="E11" s="359"/>
      <c r="F11" s="359"/>
      <c r="G11" s="359"/>
      <c r="H11" s="359"/>
      <c r="I11" s="359"/>
      <c r="J11" s="359"/>
      <c r="K11" s="359"/>
    </row>
    <row r="13" spans="2:14">
      <c r="C13" s="360" t="s">
        <v>619</v>
      </c>
      <c r="D13" s="360"/>
      <c r="E13" s="360"/>
      <c r="F13" s="360"/>
      <c r="G13" s="360"/>
      <c r="H13" s="360"/>
      <c r="I13" s="360"/>
      <c r="J13" s="360"/>
      <c r="K13" s="361"/>
      <c r="L13" s="238"/>
      <c r="M13" s="238"/>
      <c r="N13" s="238"/>
    </row>
    <row r="14" spans="2:14">
      <c r="B14" s="188" t="s">
        <v>372</v>
      </c>
      <c r="C14" s="188" t="s">
        <v>620</v>
      </c>
      <c r="D14" s="188" t="s">
        <v>530</v>
      </c>
      <c r="E14" s="188" t="s">
        <v>621</v>
      </c>
      <c r="F14" s="188" t="s">
        <v>622</v>
      </c>
      <c r="G14" s="188" t="s">
        <v>623</v>
      </c>
      <c r="H14" s="188" t="s">
        <v>624</v>
      </c>
      <c r="I14" s="188" t="s">
        <v>625</v>
      </c>
      <c r="J14" s="188" t="s">
        <v>626</v>
      </c>
      <c r="K14" s="188" t="s">
        <v>627</v>
      </c>
      <c r="L14" s="188" t="s">
        <v>628</v>
      </c>
      <c r="M14" s="188" t="s">
        <v>629</v>
      </c>
      <c r="N14" s="188" t="s">
        <v>630</v>
      </c>
    </row>
    <row r="15" spans="2:14">
      <c r="C15" s="270" t="s">
        <v>534</v>
      </c>
      <c r="D15" s="270" t="s">
        <v>571</v>
      </c>
      <c r="E15" s="270" t="s">
        <v>577</v>
      </c>
      <c r="F15" s="270" t="s">
        <v>67</v>
      </c>
      <c r="G15" s="270" t="s">
        <v>67</v>
      </c>
      <c r="H15" s="270" t="s">
        <v>449</v>
      </c>
      <c r="I15" s="270" t="s">
        <v>94</v>
      </c>
      <c r="J15" s="279">
        <v>-18220491022.561333</v>
      </c>
      <c r="K15" s="270" t="s">
        <v>73</v>
      </c>
      <c r="L15" s="270"/>
      <c r="M15" s="270"/>
      <c r="N15" s="270"/>
    </row>
    <row r="16" spans="2:14">
      <c r="C16" s="270" t="s">
        <v>534</v>
      </c>
      <c r="D16" s="270" t="s">
        <v>571</v>
      </c>
      <c r="E16" s="270" t="s">
        <v>570</v>
      </c>
      <c r="F16" s="270" t="s">
        <v>67</v>
      </c>
      <c r="G16" s="270" t="s">
        <v>67</v>
      </c>
      <c r="H16" s="270" t="s">
        <v>631</v>
      </c>
      <c r="I16" s="270" t="s">
        <v>94</v>
      </c>
      <c r="J16" s="279">
        <v>59627034</v>
      </c>
      <c r="K16" s="270" t="s">
        <v>73</v>
      </c>
      <c r="L16" s="270"/>
      <c r="M16" s="270"/>
      <c r="N16" s="270"/>
    </row>
    <row r="17" spans="3:14">
      <c r="C17" s="270" t="s">
        <v>534</v>
      </c>
      <c r="D17" s="270" t="s">
        <v>571</v>
      </c>
      <c r="E17" s="270" t="s">
        <v>570</v>
      </c>
      <c r="F17" s="270" t="s">
        <v>67</v>
      </c>
      <c r="G17" s="270" t="s">
        <v>67</v>
      </c>
      <c r="H17" s="270" t="s">
        <v>632</v>
      </c>
      <c r="I17" s="270" t="s">
        <v>94</v>
      </c>
      <c r="J17" s="279">
        <v>29813517</v>
      </c>
      <c r="K17" s="270" t="s">
        <v>73</v>
      </c>
      <c r="L17" s="270"/>
      <c r="M17" s="270"/>
      <c r="N17" s="270"/>
    </row>
    <row r="18" spans="3:14">
      <c r="C18" s="270" t="s">
        <v>534</v>
      </c>
      <c r="D18" s="270" t="s">
        <v>571</v>
      </c>
      <c r="E18" s="270" t="s">
        <v>570</v>
      </c>
      <c r="F18" s="270" t="s">
        <v>67</v>
      </c>
      <c r="G18" s="270" t="s">
        <v>67</v>
      </c>
      <c r="H18" s="270" t="s">
        <v>633</v>
      </c>
      <c r="I18" s="270" t="s">
        <v>94</v>
      </c>
      <c r="J18" s="279">
        <v>59627034</v>
      </c>
      <c r="K18" s="270" t="s">
        <v>73</v>
      </c>
      <c r="L18" s="270"/>
      <c r="M18" s="270"/>
      <c r="N18" s="270"/>
    </row>
    <row r="19" spans="3:14">
      <c r="C19" s="270" t="s">
        <v>534</v>
      </c>
      <c r="D19" s="270" t="s">
        <v>567</v>
      </c>
      <c r="E19" s="270" t="s">
        <v>566</v>
      </c>
      <c r="F19" s="270" t="s">
        <v>73</v>
      </c>
      <c r="G19" s="270" t="s">
        <v>75</v>
      </c>
      <c r="H19" s="270" t="s">
        <v>75</v>
      </c>
      <c r="I19" s="270" t="s">
        <v>94</v>
      </c>
      <c r="J19" s="279">
        <v>6658296412</v>
      </c>
      <c r="K19" s="270" t="s">
        <v>73</v>
      </c>
      <c r="L19" s="270"/>
      <c r="M19" s="270"/>
      <c r="N19" s="270"/>
    </row>
    <row r="20" spans="3:14">
      <c r="C20" s="270" t="s">
        <v>534</v>
      </c>
      <c r="D20" s="270" t="s">
        <v>547</v>
      </c>
      <c r="E20" s="270" t="s">
        <v>554</v>
      </c>
      <c r="F20" s="270" t="s">
        <v>73</v>
      </c>
      <c r="G20" s="270" t="s">
        <v>75</v>
      </c>
      <c r="H20" s="270" t="s">
        <v>75</v>
      </c>
      <c r="I20" s="270" t="s">
        <v>94</v>
      </c>
      <c r="J20" s="279">
        <v>44185735633</v>
      </c>
      <c r="K20" s="270" t="s">
        <v>73</v>
      </c>
      <c r="L20" s="270"/>
      <c r="M20" s="270"/>
      <c r="N20" s="270"/>
    </row>
    <row r="21" spans="3:14">
      <c r="C21" s="270" t="s">
        <v>534</v>
      </c>
      <c r="D21" s="270" t="s">
        <v>547</v>
      </c>
      <c r="E21" s="270" t="s">
        <v>556</v>
      </c>
      <c r="F21" s="270" t="s">
        <v>67</v>
      </c>
      <c r="G21" s="270" t="s">
        <v>67</v>
      </c>
      <c r="H21" s="270" t="s">
        <v>632</v>
      </c>
      <c r="I21" s="270" t="s">
        <v>94</v>
      </c>
      <c r="J21" s="279">
        <v>389813</v>
      </c>
      <c r="K21" s="270" t="s">
        <v>73</v>
      </c>
      <c r="L21" s="270"/>
      <c r="M21" s="270"/>
      <c r="N21" s="270"/>
    </row>
    <row r="22" spans="3:14">
      <c r="C22" s="270" t="s">
        <v>534</v>
      </c>
      <c r="D22" s="270" t="s">
        <v>547</v>
      </c>
      <c r="E22" s="270" t="s">
        <v>556</v>
      </c>
      <c r="F22" s="270" t="s">
        <v>67</v>
      </c>
      <c r="G22" s="270" t="s">
        <v>67</v>
      </c>
      <c r="H22" s="270" t="s">
        <v>631</v>
      </c>
      <c r="I22" s="270" t="s">
        <v>94</v>
      </c>
      <c r="J22" s="279">
        <v>6000000</v>
      </c>
      <c r="K22" s="270" t="s">
        <v>73</v>
      </c>
      <c r="L22" s="270"/>
      <c r="M22" s="270"/>
      <c r="N22" s="270"/>
    </row>
    <row r="23" spans="3:14">
      <c r="C23" s="270" t="s">
        <v>534</v>
      </c>
      <c r="D23" s="270" t="s">
        <v>547</v>
      </c>
      <c r="E23" s="270" t="s">
        <v>556</v>
      </c>
      <c r="F23" s="270" t="s">
        <v>67</v>
      </c>
      <c r="G23" s="270" t="s">
        <v>67</v>
      </c>
      <c r="H23" s="270" t="s">
        <v>634</v>
      </c>
      <c r="I23" s="270" t="s">
        <v>94</v>
      </c>
      <c r="J23" s="279">
        <v>86404000</v>
      </c>
      <c r="K23" s="270" t="s">
        <v>73</v>
      </c>
      <c r="L23" s="270"/>
      <c r="M23" s="270"/>
      <c r="N23" s="270"/>
    </row>
    <row r="24" spans="3:14">
      <c r="C24" s="270" t="s">
        <v>534</v>
      </c>
      <c r="D24" s="270" t="s">
        <v>547</v>
      </c>
      <c r="E24" s="270" t="s">
        <v>556</v>
      </c>
      <c r="F24" s="270" t="s">
        <v>67</v>
      </c>
      <c r="G24" s="270" t="s">
        <v>67</v>
      </c>
      <c r="H24" s="270" t="s">
        <v>635</v>
      </c>
      <c r="I24" s="270" t="s">
        <v>94</v>
      </c>
      <c r="J24" s="279">
        <v>7031000</v>
      </c>
      <c r="K24" s="270" t="s">
        <v>73</v>
      </c>
      <c r="L24" s="270"/>
      <c r="M24" s="270"/>
      <c r="N24" s="270"/>
    </row>
    <row r="25" spans="3:14">
      <c r="C25" s="270" t="s">
        <v>534</v>
      </c>
      <c r="D25" s="270" t="s">
        <v>547</v>
      </c>
      <c r="E25" s="270" t="s">
        <v>556</v>
      </c>
      <c r="F25" s="270" t="s">
        <v>67</v>
      </c>
      <c r="G25" s="270" t="s">
        <v>67</v>
      </c>
      <c r="H25" s="270" t="s">
        <v>632</v>
      </c>
      <c r="I25" s="270" t="s">
        <v>94</v>
      </c>
      <c r="J25" s="279">
        <v>445500</v>
      </c>
      <c r="K25" s="270" t="s">
        <v>73</v>
      </c>
      <c r="L25" s="270"/>
      <c r="M25" s="270"/>
      <c r="N25" s="270"/>
    </row>
    <row r="26" spans="3:14">
      <c r="C26" s="270" t="s">
        <v>534</v>
      </c>
      <c r="D26" s="270" t="s">
        <v>547</v>
      </c>
      <c r="E26" s="270" t="s">
        <v>558</v>
      </c>
      <c r="F26" s="270" t="s">
        <v>73</v>
      </c>
      <c r="G26" s="270" t="s">
        <v>75</v>
      </c>
      <c r="H26" s="270" t="s">
        <v>75</v>
      </c>
      <c r="I26" s="270" t="s">
        <v>94</v>
      </c>
      <c r="J26" s="279">
        <v>6385855627</v>
      </c>
      <c r="K26" s="270" t="s">
        <v>73</v>
      </c>
      <c r="L26" s="270"/>
      <c r="M26" s="270"/>
      <c r="N26" s="270"/>
    </row>
    <row r="27" spans="3:14">
      <c r="C27" s="270" t="s">
        <v>534</v>
      </c>
      <c r="D27" s="270" t="s">
        <v>540</v>
      </c>
      <c r="E27" s="270" t="s">
        <v>539</v>
      </c>
      <c r="F27" s="270" t="s">
        <v>73</v>
      </c>
      <c r="G27" s="270" t="s">
        <v>75</v>
      </c>
      <c r="H27" s="270" t="s">
        <v>75</v>
      </c>
      <c r="I27" s="270" t="s">
        <v>94</v>
      </c>
      <c r="J27" s="279">
        <v>2147458190</v>
      </c>
      <c r="K27" s="270" t="s">
        <v>73</v>
      </c>
      <c r="L27" s="270"/>
      <c r="M27" s="270"/>
      <c r="N27" s="270"/>
    </row>
    <row r="28" spans="3:14">
      <c r="C28" s="270" t="s">
        <v>534</v>
      </c>
      <c r="D28" s="270" t="s">
        <v>540</v>
      </c>
      <c r="E28" s="270" t="s">
        <v>542</v>
      </c>
      <c r="F28" s="270" t="s">
        <v>73</v>
      </c>
      <c r="G28" s="270" t="s">
        <v>75</v>
      </c>
      <c r="H28" s="270" t="s">
        <v>75</v>
      </c>
      <c r="I28" s="270" t="s">
        <v>94</v>
      </c>
      <c r="J28" s="279">
        <v>2014945.0000000002</v>
      </c>
      <c r="K28" s="270" t="s">
        <v>73</v>
      </c>
      <c r="L28" s="270"/>
      <c r="M28" s="270"/>
      <c r="N28" s="270"/>
    </row>
    <row r="29" spans="3:14">
      <c r="C29" s="270" t="s">
        <v>534</v>
      </c>
      <c r="D29" s="270" t="s">
        <v>540</v>
      </c>
      <c r="E29" s="270" t="s">
        <v>544</v>
      </c>
      <c r="F29" s="270" t="s">
        <v>73</v>
      </c>
      <c r="G29" s="270" t="s">
        <v>75</v>
      </c>
      <c r="H29" s="270" t="s">
        <v>75</v>
      </c>
      <c r="I29" s="270" t="s">
        <v>94</v>
      </c>
      <c r="J29" s="279">
        <v>1095937892</v>
      </c>
      <c r="K29" s="270" t="s">
        <v>73</v>
      </c>
      <c r="L29" s="270"/>
      <c r="M29" s="270"/>
      <c r="N29" s="270"/>
    </row>
    <row r="30" spans="3:14">
      <c r="C30" s="270" t="s">
        <v>534</v>
      </c>
      <c r="D30" s="270" t="s">
        <v>547</v>
      </c>
      <c r="E30" s="270" t="s">
        <v>548</v>
      </c>
      <c r="F30" s="270" t="s">
        <v>73</v>
      </c>
      <c r="G30" s="270" t="s">
        <v>75</v>
      </c>
      <c r="H30" s="270" t="s">
        <v>75</v>
      </c>
      <c r="I30" s="270" t="s">
        <v>94</v>
      </c>
      <c r="J30" s="279">
        <v>164616817</v>
      </c>
      <c r="K30" s="270" t="s">
        <v>73</v>
      </c>
      <c r="L30" s="270"/>
      <c r="M30" s="270"/>
      <c r="N30" s="270"/>
    </row>
    <row r="31" spans="3:14">
      <c r="C31" s="270" t="s">
        <v>534</v>
      </c>
      <c r="D31" s="270" t="s">
        <v>547</v>
      </c>
      <c r="E31" s="270" t="s">
        <v>546</v>
      </c>
      <c r="F31" s="270" t="s">
        <v>73</v>
      </c>
      <c r="G31" s="270" t="s">
        <v>75</v>
      </c>
      <c r="H31" s="270" t="s">
        <v>75</v>
      </c>
      <c r="I31" s="270" t="s">
        <v>94</v>
      </c>
      <c r="J31" s="279">
        <v>237128800</v>
      </c>
      <c r="K31" s="270" t="s">
        <v>73</v>
      </c>
      <c r="L31" s="270"/>
      <c r="M31" s="270"/>
      <c r="N31" s="270"/>
    </row>
    <row r="32" spans="3:14">
      <c r="C32" s="270" t="s">
        <v>534</v>
      </c>
      <c r="D32" s="270" t="s">
        <v>536</v>
      </c>
      <c r="E32" s="270" t="s">
        <v>535</v>
      </c>
      <c r="F32" s="270" t="s">
        <v>73</v>
      </c>
      <c r="G32" s="270" t="s">
        <v>75</v>
      </c>
      <c r="H32" s="270" t="s">
        <v>75</v>
      </c>
      <c r="I32" s="270" t="s">
        <v>94</v>
      </c>
      <c r="J32" s="279">
        <v>894851188</v>
      </c>
      <c r="K32" s="270" t="s">
        <v>73</v>
      </c>
      <c r="L32" s="270"/>
      <c r="M32" s="270"/>
      <c r="N32" s="270"/>
    </row>
    <row r="33" spans="3:14">
      <c r="C33" s="270" t="s">
        <v>534</v>
      </c>
      <c r="D33" s="270" t="s">
        <v>564</v>
      </c>
      <c r="E33" s="270" t="s">
        <v>564</v>
      </c>
      <c r="F33" s="270" t="s">
        <v>73</v>
      </c>
      <c r="G33" s="270" t="s">
        <v>75</v>
      </c>
      <c r="H33" s="270" t="s">
        <v>75</v>
      </c>
      <c r="I33" s="270" t="s">
        <v>94</v>
      </c>
      <c r="J33" s="279">
        <v>103579975.7682</v>
      </c>
      <c r="K33" s="270" t="s">
        <v>73</v>
      </c>
      <c r="L33" s="270"/>
      <c r="M33" s="270"/>
      <c r="N33" s="270"/>
    </row>
    <row r="34" spans="3:14">
      <c r="C34" s="270" t="s">
        <v>534</v>
      </c>
      <c r="D34" s="270" t="s">
        <v>571</v>
      </c>
      <c r="E34" s="270" t="s">
        <v>578</v>
      </c>
      <c r="F34" s="270" t="s">
        <v>67</v>
      </c>
      <c r="G34" s="270" t="s">
        <v>67</v>
      </c>
      <c r="H34" s="270" t="s">
        <v>636</v>
      </c>
      <c r="I34" s="270" t="s">
        <v>94</v>
      </c>
      <c r="J34" s="279">
        <v>9959695040.2933331</v>
      </c>
      <c r="K34" s="270" t="s">
        <v>73</v>
      </c>
      <c r="L34" s="270"/>
      <c r="M34" s="270"/>
      <c r="N34" s="270"/>
    </row>
    <row r="35" spans="3:14">
      <c r="C35" s="270" t="s">
        <v>534</v>
      </c>
      <c r="D35" s="270" t="s">
        <v>571</v>
      </c>
      <c r="E35" s="270" t="s">
        <v>577</v>
      </c>
      <c r="F35" s="270" t="s">
        <v>67</v>
      </c>
      <c r="G35" s="270" t="s">
        <v>67</v>
      </c>
      <c r="H35" s="270" t="s">
        <v>636</v>
      </c>
      <c r="I35" s="270" t="s">
        <v>94</v>
      </c>
      <c r="J35" s="279">
        <v>-9623440643.4591541</v>
      </c>
      <c r="K35" s="270" t="s">
        <v>73</v>
      </c>
      <c r="L35" s="270"/>
      <c r="M35" s="270"/>
      <c r="N35" s="270"/>
    </row>
    <row r="36" spans="3:14">
      <c r="C36" s="270" t="s">
        <v>534</v>
      </c>
      <c r="D36" s="270" t="s">
        <v>567</v>
      </c>
      <c r="E36" s="270" t="s">
        <v>566</v>
      </c>
      <c r="F36" s="270" t="s">
        <v>73</v>
      </c>
      <c r="G36" s="270" t="s">
        <v>75</v>
      </c>
      <c r="H36" s="270" t="s">
        <v>75</v>
      </c>
      <c r="I36" s="270" t="s">
        <v>94</v>
      </c>
      <c r="J36" s="279">
        <v>4426160560</v>
      </c>
      <c r="K36" s="270" t="s">
        <v>73</v>
      </c>
      <c r="L36" s="270"/>
      <c r="M36" s="270"/>
      <c r="N36" s="270"/>
    </row>
    <row r="37" spans="3:14">
      <c r="C37" s="270" t="s">
        <v>534</v>
      </c>
      <c r="D37" s="270" t="s">
        <v>547</v>
      </c>
      <c r="E37" s="270" t="s">
        <v>554</v>
      </c>
      <c r="F37" s="270" t="s">
        <v>73</v>
      </c>
      <c r="G37" s="270" t="s">
        <v>75</v>
      </c>
      <c r="H37" s="270" t="s">
        <v>75</v>
      </c>
      <c r="I37" s="270" t="s">
        <v>94</v>
      </c>
      <c r="J37" s="279">
        <v>41141465663</v>
      </c>
      <c r="K37" s="270" t="s">
        <v>73</v>
      </c>
      <c r="L37" s="270"/>
      <c r="M37" s="270"/>
      <c r="N37" s="270"/>
    </row>
    <row r="38" spans="3:14">
      <c r="C38" s="270" t="s">
        <v>534</v>
      </c>
      <c r="D38" s="270" t="s">
        <v>547</v>
      </c>
      <c r="E38" s="270" t="s">
        <v>556</v>
      </c>
      <c r="F38" s="270" t="s">
        <v>67</v>
      </c>
      <c r="G38" s="270" t="s">
        <v>67</v>
      </c>
      <c r="H38" s="270" t="s">
        <v>637</v>
      </c>
      <c r="I38" s="270" t="s">
        <v>94</v>
      </c>
      <c r="J38" s="279">
        <v>9800000</v>
      </c>
      <c r="K38" s="270" t="s">
        <v>73</v>
      </c>
      <c r="L38" s="270"/>
      <c r="M38" s="270"/>
      <c r="N38" s="270"/>
    </row>
    <row r="39" spans="3:14">
      <c r="C39" s="270" t="s">
        <v>534</v>
      </c>
      <c r="D39" s="270" t="s">
        <v>547</v>
      </c>
      <c r="E39" s="270" t="s">
        <v>556</v>
      </c>
      <c r="F39" s="270" t="s">
        <v>67</v>
      </c>
      <c r="G39" s="270" t="s">
        <v>67</v>
      </c>
      <c r="H39" s="270" t="s">
        <v>471</v>
      </c>
      <c r="I39" s="270" t="s">
        <v>94</v>
      </c>
      <c r="J39" s="279">
        <v>6000000</v>
      </c>
      <c r="K39" s="270" t="s">
        <v>73</v>
      </c>
      <c r="L39" s="270"/>
      <c r="M39" s="270"/>
      <c r="N39" s="270"/>
    </row>
    <row r="40" spans="3:14">
      <c r="C40" s="270" t="s">
        <v>534</v>
      </c>
      <c r="D40" s="270" t="s">
        <v>547</v>
      </c>
      <c r="E40" s="270" t="s">
        <v>556</v>
      </c>
      <c r="F40" s="270" t="s">
        <v>67</v>
      </c>
      <c r="G40" s="270" t="s">
        <v>67</v>
      </c>
      <c r="H40" s="270" t="s">
        <v>472</v>
      </c>
      <c r="I40" s="270" t="s">
        <v>94</v>
      </c>
      <c r="J40" s="279">
        <v>6000000</v>
      </c>
      <c r="K40" s="270" t="s">
        <v>73</v>
      </c>
      <c r="L40" s="270"/>
      <c r="M40" s="270"/>
      <c r="N40" s="270"/>
    </row>
    <row r="41" spans="3:14">
      <c r="C41" s="270" t="s">
        <v>534</v>
      </c>
      <c r="D41" s="270" t="s">
        <v>547</v>
      </c>
      <c r="E41" s="270" t="s">
        <v>556</v>
      </c>
      <c r="F41" s="270" t="s">
        <v>67</v>
      </c>
      <c r="G41" s="270" t="s">
        <v>67</v>
      </c>
      <c r="H41" s="270" t="s">
        <v>473</v>
      </c>
      <c r="I41" s="270" t="s">
        <v>94</v>
      </c>
      <c r="J41" s="279">
        <v>6000000</v>
      </c>
      <c r="K41" s="270" t="s">
        <v>73</v>
      </c>
      <c r="L41" s="270"/>
      <c r="M41" s="270"/>
      <c r="N41" s="270"/>
    </row>
    <row r="42" spans="3:14">
      <c r="C42" s="270" t="s">
        <v>534</v>
      </c>
      <c r="D42" s="270" t="s">
        <v>547</v>
      </c>
      <c r="E42" s="270" t="s">
        <v>558</v>
      </c>
      <c r="F42" s="270" t="s">
        <v>73</v>
      </c>
      <c r="G42" s="270" t="s">
        <v>75</v>
      </c>
      <c r="H42" s="270" t="s">
        <v>75</v>
      </c>
      <c r="I42" s="270" t="s">
        <v>94</v>
      </c>
      <c r="J42" s="279">
        <v>887897868</v>
      </c>
      <c r="K42" s="270" t="s">
        <v>73</v>
      </c>
      <c r="L42" s="270"/>
      <c r="M42" s="270"/>
      <c r="N42" s="270"/>
    </row>
    <row r="43" spans="3:14">
      <c r="C43" s="270" t="s">
        <v>534</v>
      </c>
      <c r="D43" s="270" t="s">
        <v>540</v>
      </c>
      <c r="E43" s="270" t="s">
        <v>539</v>
      </c>
      <c r="F43" s="270" t="s">
        <v>73</v>
      </c>
      <c r="G43" s="270" t="s">
        <v>75</v>
      </c>
      <c r="H43" s="270" t="s">
        <v>75</v>
      </c>
      <c r="I43" s="270" t="s">
        <v>94</v>
      </c>
      <c r="J43" s="279">
        <v>590135209</v>
      </c>
      <c r="K43" s="270" t="s">
        <v>73</v>
      </c>
      <c r="L43" s="270"/>
      <c r="M43" s="270"/>
      <c r="N43" s="270"/>
    </row>
    <row r="44" spans="3:14">
      <c r="C44" s="270" t="s">
        <v>534</v>
      </c>
      <c r="D44" s="270" t="s">
        <v>540</v>
      </c>
      <c r="E44" s="270" t="s">
        <v>542</v>
      </c>
      <c r="F44" s="270" t="s">
        <v>73</v>
      </c>
      <c r="G44" s="270" t="s">
        <v>75</v>
      </c>
      <c r="H44" s="270" t="s">
        <v>75</v>
      </c>
      <c r="I44" s="270" t="s">
        <v>94</v>
      </c>
      <c r="J44" s="279">
        <v>894878</v>
      </c>
      <c r="K44" s="270" t="s">
        <v>73</v>
      </c>
      <c r="L44" s="270"/>
      <c r="M44" s="270"/>
      <c r="N44" s="270"/>
    </row>
    <row r="45" spans="3:14">
      <c r="C45" s="270" t="s">
        <v>534</v>
      </c>
      <c r="D45" s="270" t="s">
        <v>540</v>
      </c>
      <c r="E45" s="270" t="s">
        <v>544</v>
      </c>
      <c r="F45" s="270" t="s">
        <v>73</v>
      </c>
      <c r="G45" s="270" t="s">
        <v>75</v>
      </c>
      <c r="H45" s="270" t="s">
        <v>75</v>
      </c>
      <c r="I45" s="270" t="s">
        <v>94</v>
      </c>
      <c r="J45" s="279">
        <v>20101</v>
      </c>
      <c r="K45" s="270" t="s">
        <v>73</v>
      </c>
      <c r="L45" s="270"/>
      <c r="M45" s="270"/>
      <c r="N45" s="270"/>
    </row>
    <row r="46" spans="3:14">
      <c r="C46" s="270" t="s">
        <v>534</v>
      </c>
      <c r="D46" s="270" t="s">
        <v>547</v>
      </c>
      <c r="E46" s="270" t="s">
        <v>548</v>
      </c>
      <c r="F46" s="270" t="s">
        <v>73</v>
      </c>
      <c r="G46" s="270" t="s">
        <v>75</v>
      </c>
      <c r="H46" s="270" t="s">
        <v>75</v>
      </c>
      <c r="I46" s="270" t="s">
        <v>94</v>
      </c>
      <c r="J46" s="279">
        <v>95831433</v>
      </c>
      <c r="K46" s="270" t="s">
        <v>73</v>
      </c>
      <c r="L46" s="270"/>
      <c r="M46" s="270"/>
      <c r="N46" s="270"/>
    </row>
    <row r="47" spans="3:14">
      <c r="C47" s="270" t="s">
        <v>534</v>
      </c>
      <c r="D47" s="270" t="s">
        <v>547</v>
      </c>
      <c r="E47" s="270" t="s">
        <v>546</v>
      </c>
      <c r="F47" s="270" t="s">
        <v>73</v>
      </c>
      <c r="G47" s="270" t="s">
        <v>75</v>
      </c>
      <c r="H47" s="270" t="s">
        <v>75</v>
      </c>
      <c r="I47" s="270" t="s">
        <v>94</v>
      </c>
      <c r="J47" s="279">
        <v>139778620</v>
      </c>
      <c r="K47" s="270" t="s">
        <v>73</v>
      </c>
      <c r="L47" s="270"/>
      <c r="M47" s="270"/>
      <c r="N47" s="270"/>
    </row>
    <row r="48" spans="3:14">
      <c r="C48" s="270" t="s">
        <v>534</v>
      </c>
      <c r="D48" s="270" t="s">
        <v>547</v>
      </c>
      <c r="E48" s="270" t="s">
        <v>551</v>
      </c>
      <c r="F48" s="270" t="s">
        <v>73</v>
      </c>
      <c r="G48" s="270" t="s">
        <v>75</v>
      </c>
      <c r="H48" s="270" t="s">
        <v>75</v>
      </c>
      <c r="I48" s="270" t="s">
        <v>94</v>
      </c>
      <c r="J48" s="279">
        <v>10581127</v>
      </c>
      <c r="K48" s="270" t="s">
        <v>73</v>
      </c>
      <c r="L48" s="270"/>
      <c r="M48" s="270"/>
      <c r="N48" s="270"/>
    </row>
    <row r="49" spans="3:14">
      <c r="C49" s="270" t="s">
        <v>534</v>
      </c>
      <c r="D49" s="270" t="s">
        <v>536</v>
      </c>
      <c r="E49" s="270" t="s">
        <v>535</v>
      </c>
      <c r="F49" s="270" t="s">
        <v>73</v>
      </c>
      <c r="G49" s="270" t="s">
        <v>75</v>
      </c>
      <c r="H49" s="270" t="s">
        <v>75</v>
      </c>
      <c r="I49" s="270" t="s">
        <v>94</v>
      </c>
      <c r="J49" s="279">
        <v>533340327</v>
      </c>
      <c r="K49" s="270" t="s">
        <v>73</v>
      </c>
      <c r="L49" s="270"/>
      <c r="M49" s="270"/>
      <c r="N49" s="270"/>
    </row>
    <row r="50" spans="3:14">
      <c r="C50" s="270" t="s">
        <v>534</v>
      </c>
      <c r="D50" s="270" t="s">
        <v>564</v>
      </c>
      <c r="E50" s="270" t="s">
        <v>564</v>
      </c>
      <c r="F50" s="270" t="s">
        <v>73</v>
      </c>
      <c r="G50" s="270" t="s">
        <v>75</v>
      </c>
      <c r="H50" s="270" t="s">
        <v>75</v>
      </c>
      <c r="I50" s="270" t="s">
        <v>94</v>
      </c>
      <c r="J50" s="279">
        <v>777209916</v>
      </c>
      <c r="K50" s="270" t="s">
        <v>73</v>
      </c>
      <c r="L50" s="270"/>
      <c r="M50" s="270"/>
      <c r="N50" s="270"/>
    </row>
    <row r="51" spans="3:14">
      <c r="C51" s="270" t="s">
        <v>534</v>
      </c>
      <c r="D51" s="270" t="s">
        <v>563</v>
      </c>
      <c r="E51" s="270" t="s">
        <v>563</v>
      </c>
      <c r="F51" s="270" t="s">
        <v>73</v>
      </c>
      <c r="G51" s="270" t="s">
        <v>75</v>
      </c>
      <c r="H51" s="270" t="s">
        <v>75</v>
      </c>
      <c r="I51" s="270" t="s">
        <v>94</v>
      </c>
      <c r="J51" s="279">
        <v>38578207318.427711</v>
      </c>
      <c r="K51" s="270" t="s">
        <v>73</v>
      </c>
      <c r="L51" s="270"/>
      <c r="M51" s="270"/>
      <c r="N51" s="270"/>
    </row>
    <row r="52" spans="3:14">
      <c r="C52" s="270" t="s">
        <v>534</v>
      </c>
      <c r="D52" s="270" t="s">
        <v>571</v>
      </c>
      <c r="E52" s="270" t="s">
        <v>570</v>
      </c>
      <c r="F52" s="270" t="s">
        <v>67</v>
      </c>
      <c r="G52" s="270" t="s">
        <v>67</v>
      </c>
      <c r="H52" s="270" t="s">
        <v>638</v>
      </c>
      <c r="I52" s="270" t="s">
        <v>94</v>
      </c>
      <c r="J52" s="279">
        <v>58582537</v>
      </c>
      <c r="K52" s="270" t="s">
        <v>73</v>
      </c>
      <c r="L52" s="270"/>
      <c r="M52" s="270"/>
      <c r="N52" s="270"/>
    </row>
    <row r="53" spans="3:14">
      <c r="C53" s="270" t="s">
        <v>534</v>
      </c>
      <c r="D53" s="270" t="s">
        <v>547</v>
      </c>
      <c r="E53" s="270" t="s">
        <v>554</v>
      </c>
      <c r="F53" s="270" t="s">
        <v>73</v>
      </c>
      <c r="G53" s="270" t="s">
        <v>75</v>
      </c>
      <c r="H53" s="270" t="s">
        <v>75</v>
      </c>
      <c r="I53" s="270" t="s">
        <v>94</v>
      </c>
      <c r="J53" s="279">
        <v>10312563012</v>
      </c>
      <c r="K53" s="270" t="s">
        <v>73</v>
      </c>
      <c r="L53" s="270"/>
      <c r="M53" s="270"/>
      <c r="N53" s="270"/>
    </row>
    <row r="54" spans="3:14">
      <c r="C54" s="270" t="s">
        <v>534</v>
      </c>
      <c r="D54" s="270" t="s">
        <v>547</v>
      </c>
      <c r="E54" s="270" t="s">
        <v>556</v>
      </c>
      <c r="F54" s="270" t="s">
        <v>67</v>
      </c>
      <c r="G54" s="270" t="s">
        <v>67</v>
      </c>
      <c r="H54" s="270" t="s">
        <v>638</v>
      </c>
      <c r="I54" s="270" t="s">
        <v>94</v>
      </c>
      <c r="J54" s="279">
        <v>6000000</v>
      </c>
      <c r="K54" s="270" t="s">
        <v>73</v>
      </c>
      <c r="L54" s="270"/>
      <c r="M54" s="270"/>
      <c r="N54" s="270"/>
    </row>
    <row r="55" spans="3:14">
      <c r="C55" s="270" t="s">
        <v>534</v>
      </c>
      <c r="D55" s="270" t="s">
        <v>547</v>
      </c>
      <c r="E55" s="270" t="s">
        <v>558</v>
      </c>
      <c r="F55" s="270" t="s">
        <v>73</v>
      </c>
      <c r="G55" s="270" t="s">
        <v>75</v>
      </c>
      <c r="H55" s="270" t="s">
        <v>75</v>
      </c>
      <c r="I55" s="270" t="s">
        <v>94</v>
      </c>
      <c r="J55" s="279">
        <v>953915841</v>
      </c>
      <c r="K55" s="270" t="s">
        <v>73</v>
      </c>
      <c r="L55" s="270"/>
      <c r="M55" s="270"/>
      <c r="N55" s="270"/>
    </row>
    <row r="56" spans="3:14">
      <c r="C56" s="270" t="s">
        <v>534</v>
      </c>
      <c r="D56" s="270" t="s">
        <v>547</v>
      </c>
      <c r="E56" s="270" t="s">
        <v>557</v>
      </c>
      <c r="F56" s="270" t="s">
        <v>73</v>
      </c>
      <c r="G56" s="270" t="s">
        <v>75</v>
      </c>
      <c r="H56" s="270" t="s">
        <v>75</v>
      </c>
      <c r="I56" s="270" t="s">
        <v>94</v>
      </c>
      <c r="J56" s="279">
        <v>1142782811</v>
      </c>
      <c r="K56" s="270" t="s">
        <v>73</v>
      </c>
      <c r="L56" s="270"/>
      <c r="M56" s="270"/>
      <c r="N56" s="270"/>
    </row>
    <row r="57" spans="3:14">
      <c r="C57" s="270" t="s">
        <v>534</v>
      </c>
      <c r="D57" s="270" t="s">
        <v>540</v>
      </c>
      <c r="E57" s="270" t="s">
        <v>544</v>
      </c>
      <c r="F57" s="270" t="s">
        <v>73</v>
      </c>
      <c r="G57" s="270" t="s">
        <v>75</v>
      </c>
      <c r="H57" s="270" t="s">
        <v>75</v>
      </c>
      <c r="I57" s="270" t="s">
        <v>94</v>
      </c>
      <c r="J57" s="279">
        <v>426164528</v>
      </c>
      <c r="K57" s="270" t="s">
        <v>73</v>
      </c>
      <c r="L57" s="270"/>
      <c r="M57" s="270"/>
      <c r="N57" s="270"/>
    </row>
    <row r="58" spans="3:14">
      <c r="C58" s="270" t="s">
        <v>534</v>
      </c>
      <c r="D58" s="270" t="s">
        <v>547</v>
      </c>
      <c r="E58" s="270" t="s">
        <v>548</v>
      </c>
      <c r="F58" s="270" t="s">
        <v>73</v>
      </c>
      <c r="G58" s="270" t="s">
        <v>75</v>
      </c>
      <c r="H58" s="270" t="s">
        <v>75</v>
      </c>
      <c r="I58" s="270" t="s">
        <v>94</v>
      </c>
      <c r="J58" s="279">
        <v>476508</v>
      </c>
      <c r="K58" s="270" t="s">
        <v>73</v>
      </c>
      <c r="L58" s="270"/>
      <c r="M58" s="270"/>
      <c r="N58" s="270"/>
    </row>
    <row r="59" spans="3:14">
      <c r="C59" s="270" t="s">
        <v>534</v>
      </c>
      <c r="D59" s="270" t="s">
        <v>547</v>
      </c>
      <c r="E59" s="270" t="s">
        <v>546</v>
      </c>
      <c r="F59" s="270" t="s">
        <v>73</v>
      </c>
      <c r="G59" s="270" t="s">
        <v>75</v>
      </c>
      <c r="H59" s="270" t="s">
        <v>75</v>
      </c>
      <c r="I59" s="270" t="s">
        <v>94</v>
      </c>
      <c r="J59" s="279">
        <v>726337</v>
      </c>
      <c r="K59" s="270" t="s">
        <v>73</v>
      </c>
      <c r="L59" s="270"/>
      <c r="M59" s="270"/>
      <c r="N59" s="270"/>
    </row>
    <row r="60" spans="3:14">
      <c r="C60" s="270" t="s">
        <v>534</v>
      </c>
      <c r="D60" s="270" t="s">
        <v>536</v>
      </c>
      <c r="E60" s="270" t="s">
        <v>535</v>
      </c>
      <c r="F60" s="270" t="s">
        <v>73</v>
      </c>
      <c r="G60" s="270" t="s">
        <v>75</v>
      </c>
      <c r="H60" s="270" t="s">
        <v>75</v>
      </c>
      <c r="I60" s="270" t="s">
        <v>94</v>
      </c>
      <c r="J60" s="279">
        <v>3287931</v>
      </c>
      <c r="K60" s="270" t="s">
        <v>73</v>
      </c>
      <c r="L60" s="270"/>
      <c r="M60" s="270"/>
      <c r="N60" s="270"/>
    </row>
    <row r="61" spans="3:14">
      <c r="C61" s="270" t="s">
        <v>534</v>
      </c>
      <c r="D61" s="270" t="s">
        <v>571</v>
      </c>
      <c r="E61" s="270" t="s">
        <v>579</v>
      </c>
      <c r="F61" s="270" t="s">
        <v>67</v>
      </c>
      <c r="G61" s="270" t="s">
        <v>67</v>
      </c>
      <c r="H61" s="270" t="s">
        <v>468</v>
      </c>
      <c r="I61" s="270" t="s">
        <v>94</v>
      </c>
      <c r="J61" s="279">
        <v>277209000</v>
      </c>
      <c r="K61" s="270" t="s">
        <v>73</v>
      </c>
      <c r="L61" s="270"/>
      <c r="M61" s="270"/>
      <c r="N61" s="270"/>
    </row>
    <row r="62" spans="3:14">
      <c r="C62" s="270" t="s">
        <v>534</v>
      </c>
      <c r="D62" s="270" t="s">
        <v>571</v>
      </c>
      <c r="E62" s="270" t="s">
        <v>570</v>
      </c>
      <c r="F62" s="270" t="s">
        <v>67</v>
      </c>
      <c r="G62" s="270" t="s">
        <v>67</v>
      </c>
      <c r="H62" s="270" t="s">
        <v>475</v>
      </c>
      <c r="I62" s="270" t="s">
        <v>94</v>
      </c>
      <c r="J62" s="279">
        <v>29793600</v>
      </c>
      <c r="K62" s="270" t="s">
        <v>73</v>
      </c>
      <c r="L62" s="270"/>
      <c r="M62" s="270"/>
      <c r="N62" s="270"/>
    </row>
    <row r="63" spans="3:14">
      <c r="C63" s="270" t="s">
        <v>534</v>
      </c>
      <c r="D63" s="270" t="s">
        <v>547</v>
      </c>
      <c r="E63" s="270" t="s">
        <v>554</v>
      </c>
      <c r="F63" s="270" t="s">
        <v>73</v>
      </c>
      <c r="G63" s="270" t="s">
        <v>75</v>
      </c>
      <c r="H63" s="270" t="s">
        <v>75</v>
      </c>
      <c r="I63" s="270" t="s">
        <v>94</v>
      </c>
      <c r="J63" s="279">
        <v>46482585</v>
      </c>
      <c r="K63" s="270" t="s">
        <v>73</v>
      </c>
      <c r="L63" s="270"/>
      <c r="M63" s="270"/>
      <c r="N63" s="270"/>
    </row>
    <row r="64" spans="3:14">
      <c r="C64" s="270" t="s">
        <v>534</v>
      </c>
      <c r="D64" s="270" t="s">
        <v>547</v>
      </c>
      <c r="E64" s="270" t="s">
        <v>556</v>
      </c>
      <c r="F64" s="270" t="s">
        <v>67</v>
      </c>
      <c r="G64" s="270" t="s">
        <v>67</v>
      </c>
      <c r="H64" s="270" t="s">
        <v>468</v>
      </c>
      <c r="I64" s="270" t="s">
        <v>94</v>
      </c>
      <c r="J64" s="279">
        <v>6000000</v>
      </c>
      <c r="K64" s="270" t="s">
        <v>73</v>
      </c>
      <c r="L64" s="270"/>
      <c r="M64" s="270"/>
      <c r="N64" s="270"/>
    </row>
    <row r="65" spans="3:14">
      <c r="C65" s="270" t="s">
        <v>534</v>
      </c>
      <c r="D65" s="270" t="s">
        <v>547</v>
      </c>
      <c r="E65" s="270" t="s">
        <v>556</v>
      </c>
      <c r="F65" s="270" t="s">
        <v>67</v>
      </c>
      <c r="G65" s="270" t="s">
        <v>67</v>
      </c>
      <c r="H65" s="270" t="s">
        <v>475</v>
      </c>
      <c r="I65" s="270" t="s">
        <v>94</v>
      </c>
      <c r="J65" s="279">
        <v>6790465</v>
      </c>
      <c r="K65" s="270" t="s">
        <v>73</v>
      </c>
      <c r="L65" s="270"/>
      <c r="M65" s="270"/>
      <c r="N65" s="270"/>
    </row>
    <row r="66" spans="3:14">
      <c r="C66" s="270" t="s">
        <v>534</v>
      </c>
      <c r="D66" s="270" t="s">
        <v>547</v>
      </c>
      <c r="E66" s="270" t="s">
        <v>558</v>
      </c>
      <c r="F66" s="270" t="s">
        <v>73</v>
      </c>
      <c r="G66" s="270" t="s">
        <v>75</v>
      </c>
      <c r="H66" s="270" t="s">
        <v>75</v>
      </c>
      <c r="I66" s="270" t="s">
        <v>94</v>
      </c>
      <c r="J66" s="279">
        <v>878201782</v>
      </c>
      <c r="K66" s="270" t="s">
        <v>73</v>
      </c>
      <c r="L66" s="270"/>
      <c r="M66" s="270"/>
      <c r="N66" s="270"/>
    </row>
    <row r="67" spans="3:14">
      <c r="C67" s="270" t="s">
        <v>534</v>
      </c>
      <c r="D67" s="270" t="s">
        <v>547</v>
      </c>
      <c r="E67" s="270" t="s">
        <v>557</v>
      </c>
      <c r="F67" s="270" t="s">
        <v>73</v>
      </c>
      <c r="G67" s="270" t="s">
        <v>75</v>
      </c>
      <c r="H67" s="270" t="s">
        <v>75</v>
      </c>
      <c r="I67" s="270" t="s">
        <v>94</v>
      </c>
      <c r="J67" s="279">
        <v>492657463</v>
      </c>
      <c r="K67" s="270" t="s">
        <v>73</v>
      </c>
      <c r="L67" s="270"/>
      <c r="M67" s="270"/>
      <c r="N67" s="270"/>
    </row>
    <row r="68" spans="3:14">
      <c r="C68" s="270" t="s">
        <v>534</v>
      </c>
      <c r="D68" s="270" t="s">
        <v>540</v>
      </c>
      <c r="E68" s="270" t="s">
        <v>539</v>
      </c>
      <c r="F68" s="270" t="s">
        <v>73</v>
      </c>
      <c r="G68" s="270" t="s">
        <v>75</v>
      </c>
      <c r="H68" s="270" t="s">
        <v>75</v>
      </c>
      <c r="I68" s="270" t="s">
        <v>94</v>
      </c>
      <c r="J68" s="279">
        <v>197040451</v>
      </c>
      <c r="K68" s="270" t="s">
        <v>73</v>
      </c>
      <c r="L68" s="270"/>
      <c r="M68" s="270"/>
      <c r="N68" s="270"/>
    </row>
    <row r="69" spans="3:14">
      <c r="C69" s="270" t="s">
        <v>534</v>
      </c>
      <c r="D69" s="270" t="s">
        <v>540</v>
      </c>
      <c r="E69" s="270" t="s">
        <v>542</v>
      </c>
      <c r="F69" s="270" t="s">
        <v>73</v>
      </c>
      <c r="G69" s="270" t="s">
        <v>75</v>
      </c>
      <c r="H69" s="270" t="s">
        <v>75</v>
      </c>
      <c r="I69" s="270" t="s">
        <v>94</v>
      </c>
      <c r="J69" s="279">
        <v>5625856</v>
      </c>
      <c r="K69" s="270" t="s">
        <v>73</v>
      </c>
      <c r="L69" s="270"/>
      <c r="M69" s="270"/>
      <c r="N69" s="270"/>
    </row>
    <row r="70" spans="3:14">
      <c r="C70" s="270" t="s">
        <v>534</v>
      </c>
      <c r="D70" s="270" t="s">
        <v>540</v>
      </c>
      <c r="E70" s="270" t="s">
        <v>544</v>
      </c>
      <c r="F70" s="270" t="s">
        <v>73</v>
      </c>
      <c r="G70" s="270" t="s">
        <v>75</v>
      </c>
      <c r="H70" s="270" t="s">
        <v>75</v>
      </c>
      <c r="I70" s="270" t="s">
        <v>94</v>
      </c>
      <c r="J70" s="279">
        <v>54438993</v>
      </c>
      <c r="K70" s="270" t="s">
        <v>73</v>
      </c>
      <c r="L70" s="270"/>
      <c r="M70" s="270"/>
      <c r="N70" s="270"/>
    </row>
    <row r="71" spans="3:14">
      <c r="C71" s="270" t="s">
        <v>534</v>
      </c>
      <c r="D71" s="270" t="s">
        <v>547</v>
      </c>
      <c r="E71" s="270" t="s">
        <v>548</v>
      </c>
      <c r="F71" s="270" t="s">
        <v>73</v>
      </c>
      <c r="G71" s="270" t="s">
        <v>75</v>
      </c>
      <c r="H71" s="270" t="s">
        <v>75</v>
      </c>
      <c r="I71" s="270" t="s">
        <v>94</v>
      </c>
      <c r="J71" s="279">
        <v>14294241</v>
      </c>
      <c r="K71" s="270" t="s">
        <v>73</v>
      </c>
      <c r="L71" s="270"/>
      <c r="M71" s="270"/>
      <c r="N71" s="270"/>
    </row>
    <row r="72" spans="3:14">
      <c r="C72" s="270" t="s">
        <v>534</v>
      </c>
      <c r="D72" s="270" t="s">
        <v>547</v>
      </c>
      <c r="E72" s="270" t="s">
        <v>546</v>
      </c>
      <c r="F72" s="270" t="s">
        <v>73</v>
      </c>
      <c r="G72" s="270" t="s">
        <v>75</v>
      </c>
      <c r="H72" s="270" t="s">
        <v>75</v>
      </c>
      <c r="I72" s="270" t="s">
        <v>94</v>
      </c>
      <c r="J72" s="279">
        <v>21715060</v>
      </c>
      <c r="K72" s="270" t="s">
        <v>73</v>
      </c>
      <c r="L72" s="270"/>
      <c r="M72" s="270"/>
      <c r="N72" s="270"/>
    </row>
    <row r="73" spans="3:14">
      <c r="C73" s="270" t="s">
        <v>534</v>
      </c>
      <c r="D73" s="270" t="s">
        <v>536</v>
      </c>
      <c r="E73" s="270" t="s">
        <v>535</v>
      </c>
      <c r="F73" s="270" t="s">
        <v>73</v>
      </c>
      <c r="G73" s="270" t="s">
        <v>75</v>
      </c>
      <c r="H73" s="270" t="s">
        <v>75</v>
      </c>
      <c r="I73" s="270" t="s">
        <v>94</v>
      </c>
      <c r="J73" s="279">
        <v>156405003</v>
      </c>
      <c r="K73" s="270" t="s">
        <v>73</v>
      </c>
      <c r="L73" s="270"/>
      <c r="M73" s="270"/>
      <c r="N73" s="270"/>
    </row>
    <row r="74" spans="3:14">
      <c r="C74" s="270" t="s">
        <v>534</v>
      </c>
      <c r="D74" s="270" t="s">
        <v>564</v>
      </c>
      <c r="E74" s="270" t="s">
        <v>564</v>
      </c>
      <c r="F74" s="270" t="s">
        <v>73</v>
      </c>
      <c r="G74" s="270" t="s">
        <v>75</v>
      </c>
      <c r="H74" s="270" t="s">
        <v>75</v>
      </c>
      <c r="I74" s="270" t="s">
        <v>94</v>
      </c>
      <c r="J74" s="279">
        <v>47703450</v>
      </c>
      <c r="K74" s="270" t="s">
        <v>73</v>
      </c>
      <c r="L74" s="270"/>
      <c r="M74" s="270"/>
      <c r="N74" s="270"/>
    </row>
    <row r="75" spans="3:14">
      <c r="C75" s="270" t="s">
        <v>534</v>
      </c>
      <c r="D75" s="270" t="s">
        <v>547</v>
      </c>
      <c r="E75" s="270" t="s">
        <v>554</v>
      </c>
      <c r="F75" s="270" t="s">
        <v>73</v>
      </c>
      <c r="G75" s="270" t="s">
        <v>75</v>
      </c>
      <c r="H75" s="270" t="s">
        <v>75</v>
      </c>
      <c r="I75" s="270" t="s">
        <v>94</v>
      </c>
      <c r="J75" s="279">
        <v>380872312</v>
      </c>
      <c r="K75" s="270" t="s">
        <v>73</v>
      </c>
      <c r="L75" s="270"/>
      <c r="M75" s="270"/>
      <c r="N75" s="270"/>
    </row>
    <row r="76" spans="3:14">
      <c r="C76" s="270" t="s">
        <v>534</v>
      </c>
      <c r="D76" s="270" t="s">
        <v>547</v>
      </c>
      <c r="E76" s="270" t="s">
        <v>558</v>
      </c>
      <c r="F76" s="270" t="s">
        <v>73</v>
      </c>
      <c r="G76" s="270" t="s">
        <v>75</v>
      </c>
      <c r="H76" s="270" t="s">
        <v>75</v>
      </c>
      <c r="I76" s="270" t="s">
        <v>94</v>
      </c>
      <c r="J76" s="279">
        <v>123257939</v>
      </c>
      <c r="K76" s="270" t="s">
        <v>73</v>
      </c>
      <c r="L76" s="270"/>
      <c r="M76" s="270"/>
      <c r="N76" s="270"/>
    </row>
    <row r="77" spans="3:14">
      <c r="C77" s="270" t="s">
        <v>534</v>
      </c>
      <c r="D77" s="270" t="s">
        <v>547</v>
      </c>
      <c r="E77" s="270" t="s">
        <v>557</v>
      </c>
      <c r="F77" s="270" t="s">
        <v>73</v>
      </c>
      <c r="G77" s="270" t="s">
        <v>75</v>
      </c>
      <c r="H77" s="270" t="s">
        <v>75</v>
      </c>
      <c r="I77" s="270" t="s">
        <v>94</v>
      </c>
      <c r="J77" s="279">
        <v>27000000</v>
      </c>
      <c r="K77" s="270" t="s">
        <v>73</v>
      </c>
      <c r="L77" s="270"/>
      <c r="M77" s="270"/>
      <c r="N77" s="270"/>
    </row>
    <row r="78" spans="3:14">
      <c r="C78" s="270" t="s">
        <v>534</v>
      </c>
      <c r="D78" s="270" t="s">
        <v>547</v>
      </c>
      <c r="E78" s="270" t="s">
        <v>548</v>
      </c>
      <c r="F78" s="270" t="s">
        <v>73</v>
      </c>
      <c r="G78" s="270" t="s">
        <v>75</v>
      </c>
      <c r="H78" s="270" t="s">
        <v>75</v>
      </c>
      <c r="I78" s="270" t="s">
        <v>94</v>
      </c>
      <c r="J78" s="279">
        <v>893476</v>
      </c>
      <c r="K78" s="270" t="s">
        <v>73</v>
      </c>
      <c r="L78" s="270"/>
      <c r="M78" s="270"/>
      <c r="N78" s="270"/>
    </row>
    <row r="79" spans="3:14">
      <c r="C79" s="270" t="s">
        <v>534</v>
      </c>
      <c r="D79" s="270" t="s">
        <v>547</v>
      </c>
      <c r="E79" s="270" t="s">
        <v>546</v>
      </c>
      <c r="F79" s="270" t="s">
        <v>73</v>
      </c>
      <c r="G79" s="270" t="s">
        <v>75</v>
      </c>
      <c r="H79" s="270" t="s">
        <v>75</v>
      </c>
      <c r="I79" s="270" t="s">
        <v>94</v>
      </c>
      <c r="J79" s="279">
        <v>1348727</v>
      </c>
      <c r="K79" s="270" t="s">
        <v>73</v>
      </c>
      <c r="L79" s="270"/>
      <c r="M79" s="270"/>
      <c r="N79" s="270"/>
    </row>
    <row r="80" spans="3:14">
      <c r="C80" s="270" t="s">
        <v>417</v>
      </c>
      <c r="D80" s="270" t="s">
        <v>567</v>
      </c>
      <c r="E80" s="270" t="s">
        <v>566</v>
      </c>
      <c r="F80" s="270" t="s">
        <v>73</v>
      </c>
      <c r="G80" s="270" t="s">
        <v>75</v>
      </c>
      <c r="H80" s="270" t="s">
        <v>75</v>
      </c>
      <c r="I80" s="270" t="s">
        <v>94</v>
      </c>
      <c r="J80" s="279">
        <v>1813921136</v>
      </c>
      <c r="K80" s="270" t="s">
        <v>73</v>
      </c>
      <c r="L80" s="270"/>
      <c r="M80" s="270"/>
      <c r="N80" s="270"/>
    </row>
    <row r="81" spans="3:14">
      <c r="C81" s="270" t="s">
        <v>417</v>
      </c>
      <c r="D81" s="270" t="s">
        <v>547</v>
      </c>
      <c r="E81" s="270" t="s">
        <v>554</v>
      </c>
      <c r="F81" s="270" t="s">
        <v>73</v>
      </c>
      <c r="G81" s="270" t="s">
        <v>75</v>
      </c>
      <c r="H81" s="270" t="s">
        <v>75</v>
      </c>
      <c r="I81" s="270" t="s">
        <v>94</v>
      </c>
      <c r="J81" s="279">
        <v>2279920393</v>
      </c>
      <c r="K81" s="270" t="s">
        <v>73</v>
      </c>
      <c r="L81" s="270"/>
      <c r="M81" s="270"/>
      <c r="N81" s="270"/>
    </row>
    <row r="82" spans="3:14">
      <c r="C82" s="270" t="s">
        <v>417</v>
      </c>
      <c r="D82" s="270" t="s">
        <v>547</v>
      </c>
      <c r="E82" s="270" t="s">
        <v>558</v>
      </c>
      <c r="F82" s="270" t="s">
        <v>73</v>
      </c>
      <c r="G82" s="270" t="s">
        <v>75</v>
      </c>
      <c r="H82" s="270" t="s">
        <v>75</v>
      </c>
      <c r="I82" s="270" t="s">
        <v>94</v>
      </c>
      <c r="J82" s="279">
        <v>2631632139.0928478</v>
      </c>
      <c r="K82" s="270" t="s">
        <v>73</v>
      </c>
      <c r="L82" s="270"/>
      <c r="M82" s="270"/>
      <c r="N82" s="270"/>
    </row>
    <row r="83" spans="3:14">
      <c r="C83" s="270" t="s">
        <v>417</v>
      </c>
      <c r="D83" s="270" t="s">
        <v>547</v>
      </c>
      <c r="E83" s="270" t="s">
        <v>557</v>
      </c>
      <c r="F83" s="270" t="s">
        <v>73</v>
      </c>
      <c r="G83" s="270" t="s">
        <v>75</v>
      </c>
      <c r="H83" s="270" t="s">
        <v>75</v>
      </c>
      <c r="I83" s="270" t="s">
        <v>94</v>
      </c>
      <c r="J83" s="279">
        <v>1063343944.0000001</v>
      </c>
      <c r="K83" s="270" t="s">
        <v>73</v>
      </c>
      <c r="L83" s="270"/>
      <c r="M83" s="270"/>
      <c r="N83" s="270"/>
    </row>
    <row r="84" spans="3:14">
      <c r="C84" s="270" t="s">
        <v>417</v>
      </c>
      <c r="D84" s="270" t="s">
        <v>540</v>
      </c>
      <c r="E84" s="270" t="s">
        <v>539</v>
      </c>
      <c r="F84" s="270" t="s">
        <v>73</v>
      </c>
      <c r="G84" s="270" t="s">
        <v>75</v>
      </c>
      <c r="H84" s="270" t="s">
        <v>75</v>
      </c>
      <c r="I84" s="270" t="s">
        <v>94</v>
      </c>
      <c r="J84" s="279">
        <v>700906798</v>
      </c>
      <c r="K84" s="270" t="s">
        <v>73</v>
      </c>
      <c r="L84" s="270"/>
      <c r="M84" s="270"/>
      <c r="N84" s="270"/>
    </row>
    <row r="85" spans="3:14">
      <c r="C85" s="270" t="s">
        <v>417</v>
      </c>
      <c r="D85" s="270" t="s">
        <v>540</v>
      </c>
      <c r="E85" s="270" t="s">
        <v>542</v>
      </c>
      <c r="F85" s="270" t="s">
        <v>73</v>
      </c>
      <c r="G85" s="270" t="s">
        <v>75</v>
      </c>
      <c r="H85" s="270" t="s">
        <v>75</v>
      </c>
      <c r="I85" s="270" t="s">
        <v>94</v>
      </c>
      <c r="J85" s="279">
        <v>865598</v>
      </c>
      <c r="K85" s="270" t="s">
        <v>73</v>
      </c>
      <c r="L85" s="270"/>
      <c r="M85" s="270"/>
      <c r="N85" s="270"/>
    </row>
    <row r="86" spans="3:14">
      <c r="C86" s="270" t="s">
        <v>417</v>
      </c>
      <c r="D86" s="270" t="s">
        <v>540</v>
      </c>
      <c r="E86" s="270" t="s">
        <v>544</v>
      </c>
      <c r="F86" s="270" t="s">
        <v>73</v>
      </c>
      <c r="G86" s="270" t="s">
        <v>75</v>
      </c>
      <c r="H86" s="270" t="s">
        <v>75</v>
      </c>
      <c r="I86" s="270" t="s">
        <v>94</v>
      </c>
      <c r="J86" s="279">
        <v>2798359</v>
      </c>
      <c r="K86" s="270" t="s">
        <v>73</v>
      </c>
      <c r="L86" s="270"/>
      <c r="M86" s="270"/>
      <c r="N86" s="270"/>
    </row>
    <row r="87" spans="3:14">
      <c r="C87" s="270" t="s">
        <v>417</v>
      </c>
      <c r="D87" s="270" t="s">
        <v>540</v>
      </c>
      <c r="E87" s="270" t="s">
        <v>593</v>
      </c>
      <c r="F87" s="270" t="s">
        <v>73</v>
      </c>
      <c r="G87" s="270" t="s">
        <v>75</v>
      </c>
      <c r="H87" s="270" t="s">
        <v>75</v>
      </c>
      <c r="I87" s="270" t="s">
        <v>94</v>
      </c>
      <c r="J87" s="279">
        <v>36818023301</v>
      </c>
      <c r="K87" s="270" t="s">
        <v>73</v>
      </c>
      <c r="L87" s="270"/>
      <c r="M87" s="270"/>
      <c r="N87" s="270"/>
    </row>
    <row r="88" spans="3:14">
      <c r="C88" s="270" t="s">
        <v>417</v>
      </c>
      <c r="D88" s="270" t="s">
        <v>547</v>
      </c>
      <c r="E88" s="270" t="s">
        <v>548</v>
      </c>
      <c r="F88" s="270" t="s">
        <v>73</v>
      </c>
      <c r="G88" s="270" t="s">
        <v>75</v>
      </c>
      <c r="H88" s="270" t="s">
        <v>75</v>
      </c>
      <c r="I88" s="270" t="s">
        <v>94</v>
      </c>
      <c r="J88" s="279">
        <v>101138404</v>
      </c>
      <c r="K88" s="270" t="s">
        <v>73</v>
      </c>
      <c r="L88" s="270"/>
      <c r="M88" s="270"/>
      <c r="N88" s="270"/>
    </row>
    <row r="89" spans="3:14">
      <c r="C89" s="270" t="s">
        <v>417</v>
      </c>
      <c r="D89" s="270" t="s">
        <v>547</v>
      </c>
      <c r="E89" s="270" t="s">
        <v>546</v>
      </c>
      <c r="F89" s="270" t="s">
        <v>73</v>
      </c>
      <c r="G89" s="270" t="s">
        <v>75</v>
      </c>
      <c r="H89" s="270" t="s">
        <v>75</v>
      </c>
      <c r="I89" s="270" t="s">
        <v>94</v>
      </c>
      <c r="J89" s="279">
        <v>150873148</v>
      </c>
      <c r="K89" s="270" t="s">
        <v>73</v>
      </c>
      <c r="L89" s="270"/>
      <c r="M89" s="270"/>
      <c r="N89" s="270"/>
    </row>
    <row r="90" spans="3:14">
      <c r="C90" s="270" t="s">
        <v>417</v>
      </c>
      <c r="D90" s="270" t="s">
        <v>547</v>
      </c>
      <c r="E90" s="270" t="s">
        <v>551</v>
      </c>
      <c r="F90" s="270" t="s">
        <v>73</v>
      </c>
      <c r="G90" s="270" t="s">
        <v>75</v>
      </c>
      <c r="H90" s="270" t="s">
        <v>75</v>
      </c>
      <c r="I90" s="270" t="s">
        <v>94</v>
      </c>
      <c r="J90" s="279">
        <v>7323234</v>
      </c>
      <c r="K90" s="270" t="s">
        <v>73</v>
      </c>
      <c r="L90" s="270"/>
      <c r="M90" s="270"/>
      <c r="N90" s="270"/>
    </row>
    <row r="91" spans="3:14">
      <c r="C91" s="270" t="s">
        <v>417</v>
      </c>
      <c r="D91" s="270" t="s">
        <v>536</v>
      </c>
      <c r="E91" s="270" t="s">
        <v>535</v>
      </c>
      <c r="F91" s="270" t="s">
        <v>73</v>
      </c>
      <c r="G91" s="270" t="s">
        <v>75</v>
      </c>
      <c r="H91" s="270" t="s">
        <v>75</v>
      </c>
      <c r="I91" s="270" t="s">
        <v>94</v>
      </c>
      <c r="J91" s="279">
        <v>470954284</v>
      </c>
      <c r="K91" s="270" t="s">
        <v>73</v>
      </c>
      <c r="L91" s="270"/>
      <c r="M91" s="270"/>
      <c r="N91" s="270"/>
    </row>
    <row r="92" spans="3:14">
      <c r="C92" s="270" t="s">
        <v>417</v>
      </c>
      <c r="D92" s="270" t="s">
        <v>564</v>
      </c>
      <c r="E92" s="270" t="s">
        <v>564</v>
      </c>
      <c r="F92" s="270" t="s">
        <v>73</v>
      </c>
      <c r="G92" s="270" t="s">
        <v>75</v>
      </c>
      <c r="H92" s="270" t="s">
        <v>75</v>
      </c>
      <c r="I92" s="270" t="s">
        <v>94</v>
      </c>
      <c r="J92" s="279">
        <v>1034000</v>
      </c>
      <c r="K92" s="270" t="s">
        <v>73</v>
      </c>
      <c r="L92" s="270"/>
      <c r="M92" s="270"/>
      <c r="N92" s="270"/>
    </row>
    <row r="93" spans="3:14">
      <c r="C93" s="270" t="s">
        <v>417</v>
      </c>
      <c r="D93" s="270" t="s">
        <v>563</v>
      </c>
      <c r="E93" s="270" t="s">
        <v>563</v>
      </c>
      <c r="F93" s="270" t="s">
        <v>73</v>
      </c>
      <c r="G93" s="270" t="s">
        <v>75</v>
      </c>
      <c r="H93" s="270" t="s">
        <v>75</v>
      </c>
      <c r="I93" s="270" t="s">
        <v>94</v>
      </c>
      <c r="J93" s="279">
        <v>302717971</v>
      </c>
      <c r="K93" s="270" t="s">
        <v>73</v>
      </c>
      <c r="L93" s="270"/>
      <c r="M93" s="270"/>
      <c r="N93" s="270"/>
    </row>
    <row r="94" spans="3:14">
      <c r="C94" s="270" t="s">
        <v>534</v>
      </c>
      <c r="D94" s="270" t="s">
        <v>561</v>
      </c>
      <c r="E94" s="270" t="s">
        <v>560</v>
      </c>
      <c r="F94" s="270" t="s">
        <v>73</v>
      </c>
      <c r="G94" s="270" t="s">
        <v>75</v>
      </c>
      <c r="H94" s="270" t="s">
        <v>75</v>
      </c>
      <c r="I94" s="270" t="s">
        <v>94</v>
      </c>
      <c r="J94" s="279">
        <v>8350000000</v>
      </c>
      <c r="K94" s="270" t="s">
        <v>73</v>
      </c>
      <c r="L94" s="270"/>
      <c r="M94" s="270"/>
      <c r="N94" s="270"/>
    </row>
    <row r="95" spans="3:14">
      <c r="C95" s="270" t="s">
        <v>534</v>
      </c>
      <c r="D95" s="270" t="s">
        <v>547</v>
      </c>
      <c r="E95" s="270" t="s">
        <v>554</v>
      </c>
      <c r="F95" s="270" t="s">
        <v>73</v>
      </c>
      <c r="G95" s="270" t="s">
        <v>75</v>
      </c>
      <c r="H95" s="270" t="s">
        <v>75</v>
      </c>
      <c r="I95" s="270" t="s">
        <v>94</v>
      </c>
      <c r="J95" s="279">
        <v>11770442523</v>
      </c>
      <c r="K95" s="270" t="s">
        <v>73</v>
      </c>
      <c r="L95" s="270"/>
      <c r="M95" s="270"/>
      <c r="N95" s="270"/>
    </row>
    <row r="96" spans="3:14">
      <c r="C96" s="270" t="s">
        <v>534</v>
      </c>
      <c r="D96" s="270" t="s">
        <v>547</v>
      </c>
      <c r="E96" s="270" t="s">
        <v>556</v>
      </c>
      <c r="F96" s="270" t="s">
        <v>73</v>
      </c>
      <c r="G96" s="270" t="s">
        <v>75</v>
      </c>
      <c r="H96" s="270" t="s">
        <v>75</v>
      </c>
      <c r="I96" s="270" t="s">
        <v>94</v>
      </c>
      <c r="J96" s="279">
        <v>42600000</v>
      </c>
      <c r="K96" s="270" t="s">
        <v>73</v>
      </c>
      <c r="L96" s="270"/>
      <c r="M96" s="270"/>
      <c r="N96" s="270"/>
    </row>
    <row r="97" spans="3:14">
      <c r="C97" s="270" t="s">
        <v>534</v>
      </c>
      <c r="D97" s="270" t="s">
        <v>547</v>
      </c>
      <c r="E97" s="270" t="s">
        <v>558</v>
      </c>
      <c r="F97" s="270" t="s">
        <v>73</v>
      </c>
      <c r="G97" s="270" t="s">
        <v>75</v>
      </c>
      <c r="H97" s="270" t="s">
        <v>75</v>
      </c>
      <c r="I97" s="270" t="s">
        <v>94</v>
      </c>
      <c r="J97" s="279">
        <v>164534281</v>
      </c>
      <c r="K97" s="270" t="s">
        <v>73</v>
      </c>
      <c r="L97" s="270"/>
      <c r="M97" s="270"/>
      <c r="N97" s="270"/>
    </row>
    <row r="98" spans="3:14">
      <c r="C98" s="270" t="s">
        <v>534</v>
      </c>
      <c r="D98" s="270" t="s">
        <v>547</v>
      </c>
      <c r="E98" s="270" t="s">
        <v>557</v>
      </c>
      <c r="F98" s="270" t="s">
        <v>73</v>
      </c>
      <c r="G98" s="270" t="s">
        <v>75</v>
      </c>
      <c r="H98" s="270" t="s">
        <v>75</v>
      </c>
      <c r="I98" s="270" t="s">
        <v>94</v>
      </c>
      <c r="J98" s="279">
        <v>0</v>
      </c>
      <c r="K98" s="270" t="s">
        <v>73</v>
      </c>
      <c r="L98" s="270"/>
      <c r="M98" s="270"/>
      <c r="N98" s="270"/>
    </row>
    <row r="99" spans="3:14">
      <c r="C99" s="270" t="s">
        <v>534</v>
      </c>
      <c r="D99" s="270" t="s">
        <v>540</v>
      </c>
      <c r="E99" s="270" t="s">
        <v>539</v>
      </c>
      <c r="F99" s="270" t="s">
        <v>73</v>
      </c>
      <c r="G99" s="270" t="s">
        <v>75</v>
      </c>
      <c r="H99" s="270" t="s">
        <v>75</v>
      </c>
      <c r="I99" s="270" t="s">
        <v>94</v>
      </c>
      <c r="J99" s="279">
        <v>64626547.000000007</v>
      </c>
      <c r="K99" s="270" t="s">
        <v>73</v>
      </c>
      <c r="L99" s="270"/>
      <c r="M99" s="270"/>
      <c r="N99" s="270"/>
    </row>
    <row r="100" spans="3:14">
      <c r="C100" s="270" t="s">
        <v>534</v>
      </c>
      <c r="D100" s="270" t="s">
        <v>540</v>
      </c>
      <c r="E100" s="270" t="s">
        <v>542</v>
      </c>
      <c r="F100" s="270" t="s">
        <v>73</v>
      </c>
      <c r="G100" s="270" t="s">
        <v>75</v>
      </c>
      <c r="H100" s="270" t="s">
        <v>75</v>
      </c>
      <c r="I100" s="270" t="s">
        <v>94</v>
      </c>
      <c r="J100" s="279">
        <v>50000</v>
      </c>
      <c r="K100" s="270" t="s">
        <v>73</v>
      </c>
      <c r="L100" s="270"/>
      <c r="M100" s="270"/>
      <c r="N100" s="270"/>
    </row>
    <row r="101" spans="3:14">
      <c r="C101" s="270" t="s">
        <v>534</v>
      </c>
      <c r="D101" s="270" t="s">
        <v>547</v>
      </c>
      <c r="E101" s="270" t="s">
        <v>548</v>
      </c>
      <c r="F101" s="270" t="s">
        <v>73</v>
      </c>
      <c r="G101" s="270" t="s">
        <v>75</v>
      </c>
      <c r="H101" s="270" t="s">
        <v>75</v>
      </c>
      <c r="I101" s="270" t="s">
        <v>94</v>
      </c>
      <c r="J101" s="279">
        <v>26173190</v>
      </c>
      <c r="K101" s="270" t="s">
        <v>73</v>
      </c>
      <c r="L101" s="270"/>
      <c r="M101" s="270"/>
      <c r="N101" s="270"/>
    </row>
    <row r="102" spans="3:14">
      <c r="C102" s="270" t="s">
        <v>534</v>
      </c>
      <c r="D102" s="270" t="s">
        <v>547</v>
      </c>
      <c r="E102" s="270" t="s">
        <v>546</v>
      </c>
      <c r="F102" s="270" t="s">
        <v>73</v>
      </c>
      <c r="G102" s="270" t="s">
        <v>75</v>
      </c>
      <c r="H102" s="270" t="s">
        <v>75</v>
      </c>
      <c r="I102" s="270" t="s">
        <v>94</v>
      </c>
      <c r="J102" s="279">
        <v>39257498</v>
      </c>
      <c r="K102" s="270" t="s">
        <v>73</v>
      </c>
      <c r="L102" s="270"/>
      <c r="M102" s="270"/>
      <c r="N102" s="270"/>
    </row>
    <row r="103" spans="3:14">
      <c r="C103" s="270" t="s">
        <v>534</v>
      </c>
      <c r="D103" s="270" t="s">
        <v>547</v>
      </c>
      <c r="E103" s="270" t="s">
        <v>551</v>
      </c>
      <c r="F103" s="270" t="s">
        <v>73</v>
      </c>
      <c r="G103" s="270" t="s">
        <v>75</v>
      </c>
      <c r="H103" s="270" t="s">
        <v>75</v>
      </c>
      <c r="I103" s="270" t="s">
        <v>94</v>
      </c>
      <c r="J103" s="279">
        <v>1650000000</v>
      </c>
      <c r="K103" s="270" t="s">
        <v>73</v>
      </c>
      <c r="L103" s="270"/>
      <c r="M103" s="270"/>
      <c r="N103" s="270"/>
    </row>
    <row r="104" spans="3:14">
      <c r="C104" s="270" t="s">
        <v>534</v>
      </c>
      <c r="D104" s="270" t="s">
        <v>536</v>
      </c>
      <c r="E104" s="270" t="s">
        <v>535</v>
      </c>
      <c r="F104" s="270" t="s">
        <v>73</v>
      </c>
      <c r="G104" s="270" t="s">
        <v>75</v>
      </c>
      <c r="H104" s="270" t="s">
        <v>75</v>
      </c>
      <c r="I104" s="270" t="s">
        <v>94</v>
      </c>
      <c r="J104" s="279">
        <v>430619350</v>
      </c>
      <c r="K104" s="270" t="s">
        <v>73</v>
      </c>
      <c r="L104" s="270"/>
      <c r="M104" s="270"/>
      <c r="N104" s="270"/>
    </row>
    <row r="105" spans="3:14">
      <c r="C105" s="270" t="s">
        <v>534</v>
      </c>
      <c r="D105" s="270" t="s">
        <v>571</v>
      </c>
      <c r="E105" s="270" t="s">
        <v>578</v>
      </c>
      <c r="F105" s="270" t="s">
        <v>67</v>
      </c>
      <c r="G105" s="270" t="s">
        <v>67</v>
      </c>
      <c r="H105" s="270" t="s">
        <v>639</v>
      </c>
      <c r="I105" s="270" t="s">
        <v>94</v>
      </c>
      <c r="J105" s="279">
        <v>1279273512.788496</v>
      </c>
      <c r="K105" s="270" t="s">
        <v>73</v>
      </c>
      <c r="L105" s="270"/>
      <c r="M105" s="270"/>
      <c r="N105" s="270"/>
    </row>
    <row r="106" spans="3:14">
      <c r="C106" s="270" t="s">
        <v>534</v>
      </c>
      <c r="D106" s="270" t="s">
        <v>571</v>
      </c>
      <c r="E106" s="270" t="s">
        <v>570</v>
      </c>
      <c r="F106" s="270" t="s">
        <v>67</v>
      </c>
      <c r="G106" s="270" t="s">
        <v>67</v>
      </c>
      <c r="H106" s="270" t="s">
        <v>640</v>
      </c>
      <c r="I106" s="270" t="s">
        <v>94</v>
      </c>
      <c r="J106" s="279">
        <v>59627034</v>
      </c>
      <c r="K106" s="270" t="s">
        <v>73</v>
      </c>
      <c r="L106" s="270"/>
      <c r="M106" s="270"/>
      <c r="N106" s="270"/>
    </row>
    <row r="107" spans="3:14">
      <c r="C107" s="270" t="s">
        <v>534</v>
      </c>
      <c r="D107" s="270" t="s">
        <v>571</v>
      </c>
      <c r="E107" s="270" t="s">
        <v>570</v>
      </c>
      <c r="F107" s="270" t="s">
        <v>67</v>
      </c>
      <c r="G107" s="270" t="s">
        <v>67</v>
      </c>
      <c r="H107" s="270" t="s">
        <v>458</v>
      </c>
      <c r="I107" s="270" t="s">
        <v>94</v>
      </c>
      <c r="J107" s="279">
        <v>59627034</v>
      </c>
      <c r="K107" s="270" t="s">
        <v>73</v>
      </c>
      <c r="L107" s="270"/>
      <c r="M107" s="270"/>
      <c r="N107" s="270"/>
    </row>
    <row r="108" spans="3:14">
      <c r="C108" s="270" t="s">
        <v>534</v>
      </c>
      <c r="D108" s="270" t="s">
        <v>567</v>
      </c>
      <c r="E108" s="270" t="s">
        <v>566</v>
      </c>
      <c r="F108" s="270" t="s">
        <v>73</v>
      </c>
      <c r="G108" s="270" t="s">
        <v>75</v>
      </c>
      <c r="H108" s="270" t="s">
        <v>75</v>
      </c>
      <c r="I108" s="270" t="s">
        <v>94</v>
      </c>
      <c r="J108" s="279">
        <v>13597312080</v>
      </c>
      <c r="K108" s="270" t="s">
        <v>73</v>
      </c>
      <c r="L108" s="270"/>
      <c r="M108" s="270"/>
      <c r="N108" s="270"/>
    </row>
    <row r="109" spans="3:14">
      <c r="C109" s="270" t="s">
        <v>534</v>
      </c>
      <c r="D109" s="270" t="s">
        <v>547</v>
      </c>
      <c r="E109" s="270" t="s">
        <v>554</v>
      </c>
      <c r="F109" s="270" t="s">
        <v>73</v>
      </c>
      <c r="G109" s="270" t="s">
        <v>75</v>
      </c>
      <c r="H109" s="270" t="s">
        <v>75</v>
      </c>
      <c r="I109" s="270" t="s">
        <v>94</v>
      </c>
      <c r="J109" s="279">
        <v>9473019121</v>
      </c>
      <c r="K109" s="270" t="s">
        <v>73</v>
      </c>
      <c r="L109" s="270"/>
      <c r="M109" s="270"/>
      <c r="N109" s="270"/>
    </row>
    <row r="110" spans="3:14">
      <c r="C110" s="270" t="s">
        <v>534</v>
      </c>
      <c r="D110" s="270" t="s">
        <v>547</v>
      </c>
      <c r="E110" s="270" t="s">
        <v>556</v>
      </c>
      <c r="F110" s="270" t="s">
        <v>67</v>
      </c>
      <c r="G110" s="270" t="s">
        <v>67</v>
      </c>
      <c r="H110" s="270" t="s">
        <v>639</v>
      </c>
      <c r="I110" s="270" t="s">
        <v>94</v>
      </c>
      <c r="J110" s="279">
        <v>13713000</v>
      </c>
      <c r="K110" s="270" t="s">
        <v>73</v>
      </c>
      <c r="L110" s="270"/>
      <c r="M110" s="270"/>
      <c r="N110" s="270"/>
    </row>
    <row r="111" spans="3:14">
      <c r="C111" s="270" t="s">
        <v>534</v>
      </c>
      <c r="D111" s="270" t="s">
        <v>547</v>
      </c>
      <c r="E111" s="270" t="s">
        <v>556</v>
      </c>
      <c r="F111" s="270" t="s">
        <v>67</v>
      </c>
      <c r="G111" s="270" t="s">
        <v>67</v>
      </c>
      <c r="H111" s="270" t="s">
        <v>641</v>
      </c>
      <c r="I111" s="270" t="s">
        <v>94</v>
      </c>
      <c r="J111" s="279">
        <v>21500000</v>
      </c>
      <c r="K111" s="270" t="s">
        <v>73</v>
      </c>
      <c r="L111" s="270"/>
      <c r="M111" s="270"/>
      <c r="N111" s="270"/>
    </row>
    <row r="112" spans="3:14">
      <c r="C112" s="270" t="s">
        <v>534</v>
      </c>
      <c r="D112" s="270" t="s">
        <v>547</v>
      </c>
      <c r="E112" s="270" t="s">
        <v>556</v>
      </c>
      <c r="F112" s="270" t="s">
        <v>67</v>
      </c>
      <c r="G112" s="270" t="s">
        <v>67</v>
      </c>
      <c r="H112" s="270" t="s">
        <v>459</v>
      </c>
      <c r="I112" s="270" t="s">
        <v>94</v>
      </c>
      <c r="J112" s="279">
        <v>53900000</v>
      </c>
      <c r="K112" s="270" t="s">
        <v>73</v>
      </c>
      <c r="L112" s="270"/>
      <c r="M112" s="270"/>
      <c r="N112" s="270"/>
    </row>
    <row r="113" spans="3:14">
      <c r="C113" s="270" t="s">
        <v>534</v>
      </c>
      <c r="D113" s="270" t="s">
        <v>547</v>
      </c>
      <c r="E113" s="270" t="s">
        <v>556</v>
      </c>
      <c r="F113" s="270" t="s">
        <v>67</v>
      </c>
      <c r="G113" s="270" t="s">
        <v>67</v>
      </c>
      <c r="H113" s="270" t="s">
        <v>458</v>
      </c>
      <c r="I113" s="270" t="s">
        <v>94</v>
      </c>
      <c r="J113" s="279">
        <v>65750000</v>
      </c>
      <c r="K113" s="270" t="s">
        <v>73</v>
      </c>
      <c r="L113" s="270"/>
      <c r="M113" s="270"/>
      <c r="N113" s="270"/>
    </row>
    <row r="114" spans="3:14">
      <c r="C114" s="270" t="s">
        <v>534</v>
      </c>
      <c r="D114" s="270" t="s">
        <v>547</v>
      </c>
      <c r="E114" s="270" t="s">
        <v>558</v>
      </c>
      <c r="F114" s="270" t="s">
        <v>73</v>
      </c>
      <c r="G114" s="270" t="s">
        <v>75</v>
      </c>
      <c r="H114" s="270" t="s">
        <v>75</v>
      </c>
      <c r="I114" s="270" t="s">
        <v>94</v>
      </c>
      <c r="J114" s="279">
        <v>24414618629</v>
      </c>
      <c r="K114" s="270" t="s">
        <v>73</v>
      </c>
      <c r="L114" s="270"/>
      <c r="M114" s="270"/>
      <c r="N114" s="270"/>
    </row>
    <row r="115" spans="3:14">
      <c r="C115" s="270" t="s">
        <v>534</v>
      </c>
      <c r="D115" s="270" t="s">
        <v>540</v>
      </c>
      <c r="E115" s="270" t="s">
        <v>539</v>
      </c>
      <c r="F115" s="270" t="s">
        <v>73</v>
      </c>
      <c r="G115" s="270" t="s">
        <v>75</v>
      </c>
      <c r="H115" s="270" t="s">
        <v>75</v>
      </c>
      <c r="I115" s="270" t="s">
        <v>94</v>
      </c>
      <c r="J115" s="279">
        <v>378603605</v>
      </c>
      <c r="K115" s="270" t="s">
        <v>73</v>
      </c>
      <c r="L115" s="270"/>
      <c r="M115" s="270"/>
      <c r="N115" s="270"/>
    </row>
    <row r="116" spans="3:14">
      <c r="C116" s="270" t="s">
        <v>534</v>
      </c>
      <c r="D116" s="270" t="s">
        <v>540</v>
      </c>
      <c r="E116" s="270" t="s">
        <v>542</v>
      </c>
      <c r="F116" s="270" t="s">
        <v>73</v>
      </c>
      <c r="G116" s="270" t="s">
        <v>75</v>
      </c>
      <c r="H116" s="270" t="s">
        <v>75</v>
      </c>
      <c r="I116" s="270" t="s">
        <v>94</v>
      </c>
      <c r="J116" s="279">
        <v>416175</v>
      </c>
      <c r="K116" s="270" t="s">
        <v>73</v>
      </c>
      <c r="L116" s="270"/>
      <c r="M116" s="270"/>
      <c r="N116" s="270"/>
    </row>
    <row r="117" spans="3:14">
      <c r="C117" s="270" t="s">
        <v>534</v>
      </c>
      <c r="D117" s="270" t="s">
        <v>536</v>
      </c>
      <c r="E117" s="270" t="s">
        <v>535</v>
      </c>
      <c r="F117" s="270" t="s">
        <v>73</v>
      </c>
      <c r="G117" s="270" t="s">
        <v>75</v>
      </c>
      <c r="H117" s="270" t="s">
        <v>75</v>
      </c>
      <c r="I117" s="270" t="s">
        <v>94</v>
      </c>
      <c r="J117" s="279">
        <v>155577432</v>
      </c>
      <c r="K117" s="270" t="s">
        <v>73</v>
      </c>
      <c r="L117" s="270"/>
      <c r="M117" s="270"/>
      <c r="N117" s="270"/>
    </row>
    <row r="118" spans="3:14">
      <c r="C118" s="270" t="s">
        <v>534</v>
      </c>
      <c r="D118" s="270" t="s">
        <v>564</v>
      </c>
      <c r="E118" s="270" t="s">
        <v>564</v>
      </c>
      <c r="F118" s="270" t="s">
        <v>73</v>
      </c>
      <c r="G118" s="270" t="s">
        <v>75</v>
      </c>
      <c r="H118" s="270" t="s">
        <v>75</v>
      </c>
      <c r="I118" s="270" t="s">
        <v>94</v>
      </c>
      <c r="J118" s="279">
        <v>51757658</v>
      </c>
      <c r="K118" s="270" t="s">
        <v>73</v>
      </c>
      <c r="L118" s="270"/>
      <c r="M118" s="270"/>
      <c r="N118" s="270"/>
    </row>
    <row r="119" spans="3:14">
      <c r="C119" s="270" t="s">
        <v>534</v>
      </c>
      <c r="D119" s="270" t="s">
        <v>540</v>
      </c>
      <c r="E119" s="270" t="s">
        <v>544</v>
      </c>
      <c r="F119" s="270" t="s">
        <v>73</v>
      </c>
      <c r="G119" s="270" t="s">
        <v>75</v>
      </c>
      <c r="H119" s="270" t="s">
        <v>75</v>
      </c>
      <c r="I119" s="270" t="s">
        <v>94</v>
      </c>
      <c r="J119" s="279">
        <v>20002377</v>
      </c>
      <c r="K119" s="270" t="s">
        <v>73</v>
      </c>
      <c r="L119" s="270"/>
      <c r="M119" s="270"/>
      <c r="N119" s="270"/>
    </row>
    <row r="120" spans="3:14">
      <c r="C120" s="270" t="s">
        <v>534</v>
      </c>
      <c r="D120" s="270" t="s">
        <v>540</v>
      </c>
      <c r="E120" s="270" t="s">
        <v>542</v>
      </c>
      <c r="F120" s="270" t="s">
        <v>73</v>
      </c>
      <c r="G120" s="270" t="s">
        <v>75</v>
      </c>
      <c r="H120" s="270" t="s">
        <v>75</v>
      </c>
      <c r="I120" s="270" t="s">
        <v>94</v>
      </c>
      <c r="J120" s="279">
        <v>1769735</v>
      </c>
      <c r="K120" s="270" t="s">
        <v>73</v>
      </c>
      <c r="L120" s="270"/>
      <c r="M120" s="270"/>
      <c r="N120" s="270"/>
    </row>
    <row r="121" spans="3:14">
      <c r="C121" s="270" t="s">
        <v>534</v>
      </c>
      <c r="D121" s="270" t="s">
        <v>540</v>
      </c>
      <c r="E121" s="270" t="s">
        <v>542</v>
      </c>
      <c r="F121" s="270" t="s">
        <v>73</v>
      </c>
      <c r="G121" s="270" t="s">
        <v>75</v>
      </c>
      <c r="H121" s="270" t="s">
        <v>75</v>
      </c>
      <c r="I121" s="270" t="s">
        <v>94</v>
      </c>
      <c r="J121" s="279">
        <v>54515</v>
      </c>
      <c r="K121" s="270" t="s">
        <v>73</v>
      </c>
      <c r="L121" s="270"/>
      <c r="M121" s="270"/>
      <c r="N121" s="270"/>
    </row>
    <row r="122" spans="3:14">
      <c r="C122" s="270" t="s">
        <v>534</v>
      </c>
      <c r="D122" s="270" t="s">
        <v>540</v>
      </c>
      <c r="E122" s="270" t="s">
        <v>539</v>
      </c>
      <c r="F122" s="270" t="s">
        <v>73</v>
      </c>
      <c r="G122" s="270" t="s">
        <v>75</v>
      </c>
      <c r="H122" s="270" t="s">
        <v>75</v>
      </c>
      <c r="I122" s="270" t="s">
        <v>94</v>
      </c>
      <c r="J122" s="279">
        <v>74895</v>
      </c>
      <c r="K122" s="270" t="s">
        <v>73</v>
      </c>
      <c r="L122" s="270"/>
      <c r="M122" s="270"/>
      <c r="N122" s="270"/>
    </row>
    <row r="123" spans="3:14">
      <c r="C123" s="270" t="s">
        <v>534</v>
      </c>
      <c r="D123" s="270" t="s">
        <v>540</v>
      </c>
      <c r="E123" s="270" t="s">
        <v>539</v>
      </c>
      <c r="F123" s="270" t="s">
        <v>73</v>
      </c>
      <c r="G123" s="270" t="s">
        <v>75</v>
      </c>
      <c r="H123" s="270" t="s">
        <v>75</v>
      </c>
      <c r="I123" s="270" t="s">
        <v>94</v>
      </c>
      <c r="J123" s="279">
        <v>865222</v>
      </c>
      <c r="K123" s="270" t="s">
        <v>73</v>
      </c>
      <c r="L123" s="270"/>
      <c r="M123" s="270"/>
      <c r="N123" s="270"/>
    </row>
    <row r="124" spans="3:14">
      <c r="C124" s="270" t="s">
        <v>534</v>
      </c>
      <c r="D124" s="270" t="s">
        <v>540</v>
      </c>
      <c r="E124" s="270" t="s">
        <v>539</v>
      </c>
      <c r="F124" s="270" t="s">
        <v>73</v>
      </c>
      <c r="G124" s="270" t="s">
        <v>75</v>
      </c>
      <c r="H124" s="270" t="s">
        <v>75</v>
      </c>
      <c r="I124" s="270" t="s">
        <v>94</v>
      </c>
      <c r="J124" s="279">
        <v>36751181</v>
      </c>
      <c r="K124" s="270" t="s">
        <v>73</v>
      </c>
      <c r="L124" s="270"/>
      <c r="M124" s="270"/>
      <c r="N124" s="270"/>
    </row>
    <row r="125" spans="3:14">
      <c r="C125" s="270" t="s">
        <v>534</v>
      </c>
      <c r="D125" s="270" t="s">
        <v>540</v>
      </c>
      <c r="E125" s="270" t="s">
        <v>539</v>
      </c>
      <c r="F125" s="270" t="s">
        <v>73</v>
      </c>
      <c r="G125" s="270" t="s">
        <v>75</v>
      </c>
      <c r="H125" s="270" t="s">
        <v>75</v>
      </c>
      <c r="I125" s="270" t="s">
        <v>94</v>
      </c>
      <c r="J125" s="279">
        <v>329450</v>
      </c>
      <c r="K125" s="270" t="s">
        <v>73</v>
      </c>
      <c r="L125" s="270"/>
      <c r="M125" s="270"/>
      <c r="N125" s="270"/>
    </row>
    <row r="126" spans="3:14">
      <c r="C126" s="270" t="s">
        <v>534</v>
      </c>
      <c r="D126" s="270" t="s">
        <v>642</v>
      </c>
      <c r="E126" s="270" t="s">
        <v>556</v>
      </c>
      <c r="F126" s="270" t="s">
        <v>67</v>
      </c>
      <c r="G126" s="270" t="s">
        <v>73</v>
      </c>
      <c r="H126" s="270" t="s">
        <v>73</v>
      </c>
      <c r="I126" s="270" t="s">
        <v>94</v>
      </c>
      <c r="J126" s="279">
        <v>46050000</v>
      </c>
      <c r="K126" s="270" t="s">
        <v>73</v>
      </c>
      <c r="L126" s="270"/>
      <c r="M126" s="270"/>
      <c r="N126" s="270"/>
    </row>
    <row r="127" spans="3:14">
      <c r="C127" s="270" t="s">
        <v>534</v>
      </c>
      <c r="D127" s="270" t="s">
        <v>642</v>
      </c>
      <c r="E127" s="270" t="s">
        <v>558</v>
      </c>
      <c r="F127" s="270" t="s">
        <v>73</v>
      </c>
      <c r="G127" s="270" t="s">
        <v>75</v>
      </c>
      <c r="H127" s="270" t="s">
        <v>75</v>
      </c>
      <c r="I127" s="270" t="s">
        <v>94</v>
      </c>
      <c r="J127" s="279">
        <v>180190771</v>
      </c>
      <c r="K127" s="270" t="s">
        <v>73</v>
      </c>
      <c r="L127" s="270"/>
      <c r="M127" s="270"/>
      <c r="N127" s="270"/>
    </row>
    <row r="128" spans="3:14">
      <c r="C128" s="270" t="s">
        <v>534</v>
      </c>
      <c r="D128" s="270" t="s">
        <v>642</v>
      </c>
      <c r="E128" s="270" t="s">
        <v>548</v>
      </c>
      <c r="F128" s="270" t="s">
        <v>73</v>
      </c>
      <c r="G128" s="270" t="s">
        <v>75</v>
      </c>
      <c r="H128" s="270" t="s">
        <v>75</v>
      </c>
      <c r="I128" s="270" t="s">
        <v>94</v>
      </c>
      <c r="J128" s="279">
        <v>8058496</v>
      </c>
      <c r="K128" s="270" t="s">
        <v>73</v>
      </c>
      <c r="L128" s="270"/>
      <c r="M128" s="270"/>
      <c r="N128" s="270"/>
    </row>
    <row r="129" spans="2:14">
      <c r="C129" s="270" t="s">
        <v>534</v>
      </c>
      <c r="D129" s="270" t="s">
        <v>642</v>
      </c>
      <c r="E129" s="270" t="s">
        <v>546</v>
      </c>
      <c r="F129" s="270" t="s">
        <v>73</v>
      </c>
      <c r="G129" s="270" t="s">
        <v>75</v>
      </c>
      <c r="H129" s="270" t="s">
        <v>75</v>
      </c>
      <c r="I129" s="270" t="s">
        <v>94</v>
      </c>
      <c r="J129" s="279">
        <v>12087746</v>
      </c>
      <c r="K129" s="270" t="s">
        <v>73</v>
      </c>
      <c r="L129" s="270"/>
      <c r="M129" s="270"/>
      <c r="N129" s="270"/>
    </row>
    <row r="130" spans="2:14">
      <c r="C130" s="270" t="s">
        <v>534</v>
      </c>
      <c r="D130" s="270" t="s">
        <v>642</v>
      </c>
      <c r="E130" s="270" t="s">
        <v>556</v>
      </c>
      <c r="F130" s="270" t="s">
        <v>67</v>
      </c>
      <c r="G130" s="270" t="s">
        <v>73</v>
      </c>
      <c r="H130" s="270" t="s">
        <v>73</v>
      </c>
      <c r="I130" s="270" t="s">
        <v>94</v>
      </c>
      <c r="J130" s="279">
        <v>67910000</v>
      </c>
      <c r="K130" s="270" t="s">
        <v>73</v>
      </c>
      <c r="L130" s="270"/>
      <c r="M130" s="270"/>
      <c r="N130" s="270"/>
    </row>
    <row r="131" spans="2:14">
      <c r="C131" s="270" t="s">
        <v>534</v>
      </c>
      <c r="D131" s="270" t="s">
        <v>642</v>
      </c>
      <c r="E131" s="270" t="s">
        <v>557</v>
      </c>
      <c r="F131" s="270" t="s">
        <v>73</v>
      </c>
      <c r="G131" s="270" t="s">
        <v>75</v>
      </c>
      <c r="H131" s="270" t="s">
        <v>75</v>
      </c>
      <c r="I131" s="270" t="s">
        <v>94</v>
      </c>
      <c r="J131" s="279">
        <v>191314525</v>
      </c>
      <c r="K131" s="270" t="s">
        <v>73</v>
      </c>
      <c r="L131" s="270"/>
      <c r="M131" s="270"/>
      <c r="N131" s="270"/>
    </row>
    <row r="132" spans="2:14">
      <c r="C132" s="270" t="s">
        <v>534</v>
      </c>
      <c r="D132" s="270" t="s">
        <v>642</v>
      </c>
      <c r="E132" s="270" t="s">
        <v>548</v>
      </c>
      <c r="F132" s="270" t="s">
        <v>73</v>
      </c>
      <c r="G132" s="270" t="s">
        <v>75</v>
      </c>
      <c r="H132" s="270" t="s">
        <v>75</v>
      </c>
      <c r="I132" s="270" t="s">
        <v>94</v>
      </c>
      <c r="J132" s="279">
        <v>4227840</v>
      </c>
      <c r="K132" s="270" t="s">
        <v>73</v>
      </c>
      <c r="L132" s="270"/>
      <c r="M132" s="270"/>
      <c r="N132" s="270"/>
    </row>
    <row r="133" spans="2:14">
      <c r="C133" s="270" t="s">
        <v>534</v>
      </c>
      <c r="D133" s="270" t="s">
        <v>642</v>
      </c>
      <c r="E133" s="270" t="s">
        <v>546</v>
      </c>
      <c r="F133" s="270" t="s">
        <v>73</v>
      </c>
      <c r="G133" s="270" t="s">
        <v>75</v>
      </c>
      <c r="H133" s="270" t="s">
        <v>75</v>
      </c>
      <c r="I133" s="270" t="s">
        <v>94</v>
      </c>
      <c r="J133" s="279">
        <v>6405346</v>
      </c>
      <c r="K133" s="270" t="s">
        <v>73</v>
      </c>
      <c r="L133" s="270"/>
      <c r="M133" s="270"/>
      <c r="N133" s="270"/>
    </row>
    <row r="134" spans="2:14">
      <c r="C134" s="270" t="s">
        <v>534</v>
      </c>
      <c r="D134" s="270" t="s">
        <v>642</v>
      </c>
      <c r="E134" s="270" t="s">
        <v>548</v>
      </c>
      <c r="F134" s="270" t="s">
        <v>73</v>
      </c>
      <c r="G134" s="270" t="s">
        <v>75</v>
      </c>
      <c r="H134" s="270" t="s">
        <v>75</v>
      </c>
      <c r="I134" s="270" t="s">
        <v>94</v>
      </c>
      <c r="J134" s="279">
        <v>337811</v>
      </c>
      <c r="K134" s="270" t="s">
        <v>73</v>
      </c>
      <c r="L134" s="270"/>
      <c r="M134" s="270"/>
      <c r="N134" s="270"/>
    </row>
    <row r="135" spans="2:14">
      <c r="C135" s="270" t="s">
        <v>534</v>
      </c>
      <c r="D135" s="270" t="s">
        <v>642</v>
      </c>
      <c r="E135" s="270" t="s">
        <v>546</v>
      </c>
      <c r="F135" s="270" t="s">
        <v>73</v>
      </c>
      <c r="G135" s="270" t="s">
        <v>75</v>
      </c>
      <c r="H135" s="270" t="s">
        <v>75</v>
      </c>
      <c r="I135" s="270" t="s">
        <v>94</v>
      </c>
      <c r="J135" s="279">
        <v>506720</v>
      </c>
      <c r="K135" s="270" t="s">
        <v>73</v>
      </c>
      <c r="L135" s="270"/>
      <c r="M135" s="270"/>
      <c r="N135" s="270"/>
    </row>
    <row r="136" spans="2:14">
      <c r="C136" s="270" t="s">
        <v>534</v>
      </c>
      <c r="D136" s="270" t="s">
        <v>642</v>
      </c>
      <c r="E136" s="270" t="s">
        <v>548</v>
      </c>
      <c r="F136" s="270" t="s">
        <v>73</v>
      </c>
      <c r="G136" s="270" t="s">
        <v>75</v>
      </c>
      <c r="H136" s="270" t="s">
        <v>75</v>
      </c>
      <c r="I136" s="270" t="s">
        <v>94</v>
      </c>
      <c r="J136" s="279">
        <v>129999.99999999999</v>
      </c>
      <c r="K136" s="270" t="s">
        <v>73</v>
      </c>
      <c r="L136" s="270"/>
      <c r="M136" s="270"/>
      <c r="N136" s="270"/>
    </row>
    <row r="137" spans="2:14">
      <c r="C137" s="270" t="s">
        <v>534</v>
      </c>
      <c r="D137" s="270" t="s">
        <v>642</v>
      </c>
      <c r="E137" s="270" t="s">
        <v>546</v>
      </c>
      <c r="F137" s="270" t="s">
        <v>73</v>
      </c>
      <c r="G137" s="270" t="s">
        <v>75</v>
      </c>
      <c r="H137" s="270" t="s">
        <v>75</v>
      </c>
      <c r="I137" s="270" t="s">
        <v>94</v>
      </c>
      <c r="J137" s="279">
        <v>194988</v>
      </c>
      <c r="K137" s="270" t="s">
        <v>73</v>
      </c>
      <c r="L137" s="270"/>
      <c r="M137" s="270"/>
      <c r="N137" s="270"/>
    </row>
    <row r="138" spans="2:14">
      <c r="B138" s="188" t="e">
        <f>VLOOKUP(C138,#REF!,3,FALSE)</f>
        <v>#REF!</v>
      </c>
      <c r="C138" s="270" t="s">
        <v>534</v>
      </c>
      <c r="D138" s="270" t="s">
        <v>642</v>
      </c>
      <c r="E138" s="270" t="s">
        <v>548</v>
      </c>
      <c r="F138" s="270" t="s">
        <v>73</v>
      </c>
      <c r="G138" s="270" t="s">
        <v>75</v>
      </c>
      <c r="H138" s="270" t="s">
        <v>75</v>
      </c>
      <c r="I138" s="270" t="s">
        <v>94</v>
      </c>
      <c r="J138" s="279">
        <v>53280</v>
      </c>
      <c r="K138" s="270" t="s">
        <v>73</v>
      </c>
      <c r="L138" s="270"/>
      <c r="M138" s="270"/>
      <c r="N138" s="270"/>
    </row>
    <row r="139" spans="2:14">
      <c r="B139" s="188" t="e">
        <f>VLOOKUP(C139,#REF!,3,FALSE)</f>
        <v>#REF!</v>
      </c>
      <c r="C139" s="270" t="s">
        <v>534</v>
      </c>
      <c r="D139" s="270" t="s">
        <v>642</v>
      </c>
      <c r="E139" s="270" t="s">
        <v>546</v>
      </c>
      <c r="F139" s="270" t="s">
        <v>73</v>
      </c>
      <c r="G139" s="270" t="s">
        <v>75</v>
      </c>
      <c r="H139" s="270" t="s">
        <v>75</v>
      </c>
      <c r="I139" s="270" t="s">
        <v>94</v>
      </c>
      <c r="J139" s="279">
        <v>53280</v>
      </c>
      <c r="K139" s="270" t="s">
        <v>73</v>
      </c>
      <c r="L139" s="270"/>
      <c r="M139" s="270"/>
      <c r="N139" s="270"/>
    </row>
    <row r="140" spans="2:14">
      <c r="B140" s="188" t="e">
        <f>VLOOKUP(C140,#REF!,3,FALSE)</f>
        <v>#REF!</v>
      </c>
      <c r="C140" s="270" t="s">
        <v>534</v>
      </c>
      <c r="D140" s="270" t="s">
        <v>643</v>
      </c>
      <c r="E140" s="270" t="s">
        <v>564</v>
      </c>
      <c r="F140" s="270" t="s">
        <v>73</v>
      </c>
      <c r="G140" s="270" t="s">
        <v>75</v>
      </c>
      <c r="H140" s="270" t="s">
        <v>75</v>
      </c>
      <c r="I140" s="270" t="s">
        <v>94</v>
      </c>
      <c r="J140" s="279">
        <v>230829490</v>
      </c>
      <c r="K140" s="270" t="s">
        <v>73</v>
      </c>
      <c r="L140" s="270"/>
      <c r="M140" s="270"/>
      <c r="N140" s="270"/>
    </row>
    <row r="141" spans="2:14">
      <c r="B141" s="188" t="e">
        <f>VLOOKUP(C141,#REF!,3,FALSE)</f>
        <v>#REF!</v>
      </c>
      <c r="C141" s="270" t="s">
        <v>534</v>
      </c>
      <c r="D141" s="270" t="s">
        <v>571</v>
      </c>
      <c r="E141" s="270" t="s">
        <v>570</v>
      </c>
      <c r="F141" s="270" t="s">
        <v>67</v>
      </c>
      <c r="G141" s="270" t="s">
        <v>73</v>
      </c>
      <c r="H141" s="270" t="s">
        <v>73</v>
      </c>
      <c r="I141" s="270" t="s">
        <v>94</v>
      </c>
      <c r="J141" s="279">
        <v>88515000</v>
      </c>
      <c r="K141" s="270" t="s">
        <v>73</v>
      </c>
      <c r="L141" s="270"/>
      <c r="M141" s="270"/>
      <c r="N141" s="270"/>
    </row>
    <row r="142" spans="2:14">
      <c r="B142" s="188" t="e">
        <f>VLOOKUP(C142,#REF!,3,FALSE)</f>
        <v>#REF!</v>
      </c>
      <c r="C142" s="270" t="s">
        <v>534</v>
      </c>
      <c r="D142" s="270" t="s">
        <v>571</v>
      </c>
      <c r="E142" s="270" t="s">
        <v>570</v>
      </c>
      <c r="F142" s="270" t="s">
        <v>67</v>
      </c>
      <c r="G142" s="270" t="s">
        <v>73</v>
      </c>
      <c r="H142" s="270" t="s">
        <v>73</v>
      </c>
      <c r="I142" s="270" t="s">
        <v>94</v>
      </c>
      <c r="J142" s="279">
        <v>82588200</v>
      </c>
      <c r="K142" s="270" t="s">
        <v>73</v>
      </c>
      <c r="L142" s="270"/>
      <c r="M142" s="270"/>
      <c r="N142" s="270"/>
    </row>
    <row r="143" spans="2:14">
      <c r="B143" s="188" t="e">
        <f>VLOOKUP(C143,#REF!,3,FALSE)</f>
        <v>#REF!</v>
      </c>
      <c r="C143" s="270" t="s">
        <v>534</v>
      </c>
      <c r="D143" s="270" t="s">
        <v>571</v>
      </c>
      <c r="E143" s="270" t="s">
        <v>570</v>
      </c>
      <c r="F143" s="270" t="s">
        <v>67</v>
      </c>
      <c r="G143" s="270" t="s">
        <v>73</v>
      </c>
      <c r="H143" s="270" t="s">
        <v>73</v>
      </c>
      <c r="I143" s="270" t="s">
        <v>94</v>
      </c>
      <c r="J143" s="279">
        <v>213729167</v>
      </c>
      <c r="K143" s="270" t="s">
        <v>73</v>
      </c>
      <c r="L143" s="270"/>
      <c r="M143" s="270"/>
      <c r="N143" s="270"/>
    </row>
    <row r="144" spans="2:14">
      <c r="B144" s="188" t="e">
        <f>VLOOKUP(C144,#REF!,3,FALSE)</f>
        <v>#REF!</v>
      </c>
      <c r="C144" s="270" t="s">
        <v>580</v>
      </c>
      <c r="D144" s="270" t="s">
        <v>540</v>
      </c>
      <c r="E144" s="270" t="s">
        <v>583</v>
      </c>
      <c r="F144" s="270" t="s">
        <v>73</v>
      </c>
      <c r="G144" s="270" t="s">
        <v>75</v>
      </c>
      <c r="H144" s="270" t="s">
        <v>75</v>
      </c>
      <c r="I144" s="270" t="s">
        <v>94</v>
      </c>
      <c r="J144" s="279">
        <v>41303078.999998629</v>
      </c>
      <c r="K144" s="270" t="s">
        <v>73</v>
      </c>
      <c r="L144" s="270"/>
      <c r="M144" s="270"/>
      <c r="N144" s="270"/>
    </row>
    <row r="145" spans="2:15">
      <c r="B145" s="188" t="e">
        <f>VLOOKUP(C145,#REF!,3,FALSE)</f>
        <v>#REF!</v>
      </c>
      <c r="C145" s="270" t="s">
        <v>580</v>
      </c>
      <c r="D145" s="270" t="s">
        <v>547</v>
      </c>
      <c r="E145" s="270" t="s">
        <v>546</v>
      </c>
      <c r="F145" s="270" t="s">
        <v>73</v>
      </c>
      <c r="G145" s="270" t="s">
        <v>75</v>
      </c>
      <c r="H145" s="270" t="s">
        <v>75</v>
      </c>
      <c r="I145" s="270" t="s">
        <v>94</v>
      </c>
      <c r="J145" s="279">
        <v>2913843</v>
      </c>
      <c r="K145" s="270" t="s">
        <v>73</v>
      </c>
      <c r="L145" s="270"/>
      <c r="M145" s="270"/>
      <c r="N145" s="270"/>
    </row>
    <row r="146" spans="2:15">
      <c r="B146" s="188" t="e">
        <f>VLOOKUP(C146,#REF!,3,FALSE)</f>
        <v>#REF!</v>
      </c>
      <c r="C146" s="270" t="s">
        <v>580</v>
      </c>
      <c r="D146" s="270" t="s">
        <v>547</v>
      </c>
      <c r="E146" s="270" t="s">
        <v>548</v>
      </c>
      <c r="F146" s="270" t="s">
        <v>73</v>
      </c>
      <c r="G146" s="270" t="s">
        <v>75</v>
      </c>
      <c r="H146" s="270" t="s">
        <v>75</v>
      </c>
      <c r="I146" s="270" t="s">
        <v>94</v>
      </c>
      <c r="J146" s="279">
        <v>3162447.0000000023</v>
      </c>
      <c r="K146" s="270" t="s">
        <v>73</v>
      </c>
      <c r="L146" s="270"/>
      <c r="M146" s="270"/>
      <c r="N146" s="270"/>
    </row>
    <row r="147" spans="2:15">
      <c r="B147" s="188" t="e">
        <f>VLOOKUP(C147,#REF!,3,FALSE)</f>
        <v>#REF!</v>
      </c>
      <c r="C147" s="270" t="s">
        <v>580</v>
      </c>
      <c r="D147" s="270" t="s">
        <v>547</v>
      </c>
      <c r="E147" s="270" t="s">
        <v>584</v>
      </c>
      <c r="F147" s="270" t="s">
        <v>73</v>
      </c>
      <c r="G147" s="270" t="s">
        <v>75</v>
      </c>
      <c r="H147" s="270" t="s">
        <v>75</v>
      </c>
      <c r="I147" s="270" t="s">
        <v>94</v>
      </c>
      <c r="J147" s="279">
        <v>1057500</v>
      </c>
      <c r="K147" s="270" t="s">
        <v>73</v>
      </c>
      <c r="L147" s="270"/>
      <c r="M147" s="270"/>
      <c r="N147" s="270"/>
    </row>
    <row r="148" spans="2:15">
      <c r="B148" s="188" t="e">
        <f>VLOOKUP(C148,#REF!,3,FALSE)</f>
        <v>#REF!</v>
      </c>
      <c r="C148" s="270" t="s">
        <v>580</v>
      </c>
      <c r="D148" s="270" t="s">
        <v>547</v>
      </c>
      <c r="E148" s="270" t="s">
        <v>587</v>
      </c>
      <c r="F148" s="270" t="s">
        <v>73</v>
      </c>
      <c r="G148" s="270" t="s">
        <v>75</v>
      </c>
      <c r="H148" s="270" t="s">
        <v>75</v>
      </c>
      <c r="I148" s="270" t="s">
        <v>94</v>
      </c>
      <c r="J148" s="279">
        <v>22215045.999999985</v>
      </c>
      <c r="K148" s="270" t="s">
        <v>73</v>
      </c>
      <c r="L148" s="270"/>
      <c r="M148" s="270"/>
      <c r="N148" s="270"/>
    </row>
    <row r="149" spans="2:15">
      <c r="B149" s="188" t="e">
        <f>VLOOKUP(C149,#REF!,3,FALSE)</f>
        <v>#REF!</v>
      </c>
      <c r="C149" s="270" t="s">
        <v>580</v>
      </c>
      <c r="D149" s="270" t="s">
        <v>547</v>
      </c>
      <c r="E149" s="270" t="s">
        <v>554</v>
      </c>
      <c r="F149" s="270" t="s">
        <v>73</v>
      </c>
      <c r="G149" s="270" t="s">
        <v>75</v>
      </c>
      <c r="H149" s="270" t="s">
        <v>75</v>
      </c>
      <c r="I149" s="270" t="s">
        <v>94</v>
      </c>
      <c r="J149" s="279">
        <v>33557637.000000007</v>
      </c>
      <c r="K149" s="270" t="s">
        <v>73</v>
      </c>
      <c r="L149" s="270"/>
      <c r="M149" s="270"/>
      <c r="N149" s="270"/>
    </row>
    <row r="150" spans="2:15">
      <c r="B150" s="188" t="e">
        <f>VLOOKUP(C150,#REF!,3,FALSE)</f>
        <v>#REF!</v>
      </c>
      <c r="C150" s="270" t="s">
        <v>580</v>
      </c>
      <c r="D150" s="270" t="s">
        <v>547</v>
      </c>
      <c r="E150" s="270" t="s">
        <v>588</v>
      </c>
      <c r="F150" s="270" t="s">
        <v>73</v>
      </c>
      <c r="G150" s="270" t="s">
        <v>75</v>
      </c>
      <c r="H150" s="270" t="s">
        <v>75</v>
      </c>
      <c r="I150" s="270" t="s">
        <v>94</v>
      </c>
      <c r="J150" s="279">
        <v>6289</v>
      </c>
      <c r="K150" s="270" t="s">
        <v>73</v>
      </c>
      <c r="L150" s="270"/>
      <c r="M150" s="270"/>
      <c r="N150" s="270"/>
    </row>
    <row r="151" spans="2:15">
      <c r="B151" s="188" t="e">
        <f>VLOOKUP(C151,#REF!,3,FALSE)</f>
        <v>#REF!</v>
      </c>
      <c r="C151" s="270" t="s">
        <v>580</v>
      </c>
      <c r="D151" s="270" t="s">
        <v>547</v>
      </c>
      <c r="E151" s="270" t="s">
        <v>589</v>
      </c>
      <c r="F151" s="270" t="s">
        <v>73</v>
      </c>
      <c r="G151" s="270" t="s">
        <v>75</v>
      </c>
      <c r="H151" s="270" t="s">
        <v>75</v>
      </c>
      <c r="I151" s="270" t="s">
        <v>94</v>
      </c>
      <c r="J151" s="279">
        <v>79996018</v>
      </c>
      <c r="K151" s="270" t="s">
        <v>73</v>
      </c>
      <c r="L151" s="270"/>
      <c r="M151" s="270"/>
      <c r="N151" s="270"/>
    </row>
    <row r="152" spans="2:15">
      <c r="B152" s="205" t="e">
        <f>VLOOKUP(C152,#REF!,3,FALSE)</f>
        <v>#REF!</v>
      </c>
      <c r="C152" s="270" t="s">
        <v>580</v>
      </c>
      <c r="D152" s="270" t="s">
        <v>592</v>
      </c>
      <c r="E152" s="270" t="s">
        <v>591</v>
      </c>
      <c r="F152" s="270" t="s">
        <v>73</v>
      </c>
      <c r="G152" s="270" t="s">
        <v>75</v>
      </c>
      <c r="H152" s="270" t="s">
        <v>75</v>
      </c>
      <c r="I152" s="270" t="s">
        <v>94</v>
      </c>
      <c r="J152" s="279">
        <v>376328160</v>
      </c>
      <c r="K152" s="270" t="s">
        <v>73</v>
      </c>
      <c r="L152" s="270"/>
      <c r="M152" s="270"/>
      <c r="N152" s="270"/>
    </row>
    <row r="153" spans="2:15">
      <c r="C153" s="270" t="s">
        <v>580</v>
      </c>
      <c r="D153" s="270" t="s">
        <v>547</v>
      </c>
      <c r="E153" s="270" t="s">
        <v>586</v>
      </c>
      <c r="F153" s="270" t="s">
        <v>67</v>
      </c>
      <c r="G153" s="270" t="s">
        <v>73</v>
      </c>
      <c r="H153" s="270" t="s">
        <v>73</v>
      </c>
      <c r="I153" s="270" t="s">
        <v>94</v>
      </c>
      <c r="J153" s="279">
        <v>6058999.9999999991</v>
      </c>
      <c r="K153" s="270" t="s">
        <v>73</v>
      </c>
      <c r="L153" s="270"/>
      <c r="M153" s="270"/>
      <c r="N153" s="270"/>
    </row>
    <row r="154" spans="2:15">
      <c r="C154" s="270" t="s">
        <v>580</v>
      </c>
      <c r="D154" s="270" t="s">
        <v>547</v>
      </c>
      <c r="E154" s="270" t="s">
        <v>556</v>
      </c>
      <c r="F154" s="270" t="s">
        <v>67</v>
      </c>
      <c r="G154" s="270" t="s">
        <v>73</v>
      </c>
      <c r="H154" s="270" t="s">
        <v>73</v>
      </c>
      <c r="I154" s="270" t="s">
        <v>94</v>
      </c>
      <c r="J154" s="279">
        <v>135767550</v>
      </c>
      <c r="K154" s="270" t="s">
        <v>73</v>
      </c>
      <c r="L154" s="270"/>
      <c r="M154" s="270"/>
      <c r="N154" s="270"/>
    </row>
    <row r="155" spans="2:15">
      <c r="C155" s="270" t="s">
        <v>580</v>
      </c>
      <c r="D155" s="270" t="s">
        <v>547</v>
      </c>
      <c r="E155" s="270" t="s">
        <v>590</v>
      </c>
      <c r="F155" s="270" t="s">
        <v>67</v>
      </c>
      <c r="G155" s="270" t="s">
        <v>73</v>
      </c>
      <c r="H155" s="270" t="s">
        <v>73</v>
      </c>
      <c r="I155" s="270" t="s">
        <v>94</v>
      </c>
      <c r="J155" s="279">
        <v>308035815.99999994</v>
      </c>
      <c r="K155" s="270" t="s">
        <v>73</v>
      </c>
      <c r="L155" s="270"/>
      <c r="M155" s="270"/>
      <c r="N155" s="270"/>
    </row>
    <row r="156" spans="2:15">
      <c r="B156" s="188" t="e">
        <f>VLOOKUP(C156,#REF!,3,FALSE)</f>
        <v>#REF!</v>
      </c>
      <c r="C156" s="270" t="s">
        <v>534</v>
      </c>
      <c r="D156" s="270" t="s">
        <v>571</v>
      </c>
      <c r="E156" s="270" t="s">
        <v>576</v>
      </c>
      <c r="F156" s="270" t="s">
        <v>67</v>
      </c>
      <c r="G156" s="270" t="s">
        <v>67</v>
      </c>
      <c r="H156" s="270" t="s">
        <v>449</v>
      </c>
      <c r="I156" s="270" t="s">
        <v>94</v>
      </c>
      <c r="J156" s="279">
        <v>203873047651.66174</v>
      </c>
      <c r="K156" s="270" t="s">
        <v>644</v>
      </c>
      <c r="L156" s="299">
        <v>8524881</v>
      </c>
      <c r="M156" s="270" t="s">
        <v>193</v>
      </c>
      <c r="N156" s="270"/>
    </row>
    <row r="157" spans="2:15">
      <c r="B157" s="188" t="e">
        <f>VLOOKUP(C157,#REF!,3,FALSE)</f>
        <v>#REF!</v>
      </c>
      <c r="C157" s="270" t="s">
        <v>534</v>
      </c>
      <c r="D157" s="270" t="s">
        <v>571</v>
      </c>
      <c r="E157" s="270" t="s">
        <v>576</v>
      </c>
      <c r="F157" s="270" t="s">
        <v>67</v>
      </c>
      <c r="G157" s="270" t="s">
        <v>67</v>
      </c>
      <c r="H157" s="270" t="s">
        <v>631</v>
      </c>
      <c r="I157" s="270" t="s">
        <v>94</v>
      </c>
      <c r="J157" s="279">
        <v>9245494820.7898579</v>
      </c>
      <c r="K157" s="270" t="s">
        <v>644</v>
      </c>
      <c r="L157" s="299">
        <v>386597.16937187524</v>
      </c>
      <c r="M157" s="270" t="s">
        <v>193</v>
      </c>
      <c r="N157" s="270"/>
    </row>
    <row r="158" spans="2:15">
      <c r="C158" s="270" t="s">
        <v>534</v>
      </c>
      <c r="D158" s="270" t="s">
        <v>571</v>
      </c>
      <c r="E158" s="270" t="s">
        <v>576</v>
      </c>
      <c r="F158" s="270" t="s">
        <v>67</v>
      </c>
      <c r="G158" s="270" t="s">
        <v>67</v>
      </c>
      <c r="H158" s="270" t="s">
        <v>633</v>
      </c>
      <c r="I158" s="270" t="s">
        <v>94</v>
      </c>
      <c r="J158" s="279">
        <v>16951268688.456001</v>
      </c>
      <c r="K158" s="270" t="s">
        <v>644</v>
      </c>
      <c r="L158" s="299">
        <v>708811.43943568063</v>
      </c>
      <c r="M158" s="270" t="s">
        <v>193</v>
      </c>
      <c r="N158" s="270"/>
      <c r="O158" s="202"/>
    </row>
    <row r="159" spans="2:15">
      <c r="C159" s="270" t="s">
        <v>534</v>
      </c>
      <c r="D159" s="270" t="s">
        <v>571</v>
      </c>
      <c r="E159" s="270" t="s">
        <v>576</v>
      </c>
      <c r="F159" s="270" t="s">
        <v>67</v>
      </c>
      <c r="G159" s="270" t="s">
        <v>67</v>
      </c>
      <c r="H159" s="270" t="s">
        <v>645</v>
      </c>
      <c r="I159" s="270" t="s">
        <v>94</v>
      </c>
      <c r="J159" s="279">
        <v>85837290520.065079</v>
      </c>
      <c r="K159" s="270" t="s">
        <v>644</v>
      </c>
      <c r="L159" s="299">
        <v>3710410.9999999995</v>
      </c>
      <c r="M159" s="270" t="s">
        <v>193</v>
      </c>
      <c r="N159" s="270"/>
      <c r="O159" s="202"/>
    </row>
    <row r="160" spans="2:15">
      <c r="C160" s="270" t="s">
        <v>534</v>
      </c>
      <c r="D160" s="270" t="s">
        <v>571</v>
      </c>
      <c r="E160" s="270" t="s">
        <v>576</v>
      </c>
      <c r="F160" s="270" t="s">
        <v>67</v>
      </c>
      <c r="G160" s="270" t="s">
        <v>67</v>
      </c>
      <c r="H160" s="270" t="s">
        <v>463</v>
      </c>
      <c r="I160" s="270" t="s">
        <v>94</v>
      </c>
      <c r="J160" s="279">
        <v>32719427090.040489</v>
      </c>
      <c r="K160" s="270" t="s">
        <v>644</v>
      </c>
      <c r="L160" s="299">
        <v>1414333.3826750743</v>
      </c>
      <c r="M160" s="270" t="s">
        <v>193</v>
      </c>
      <c r="N160" s="270"/>
    </row>
    <row r="161" spans="3:15">
      <c r="C161" s="270" t="s">
        <v>534</v>
      </c>
      <c r="D161" s="270" t="s">
        <v>571</v>
      </c>
      <c r="E161" s="270" t="s">
        <v>575</v>
      </c>
      <c r="F161" s="270" t="s">
        <v>67</v>
      </c>
      <c r="G161" s="270" t="s">
        <v>67</v>
      </c>
      <c r="H161" s="270" t="s">
        <v>468</v>
      </c>
      <c r="I161" s="270" t="s">
        <v>94</v>
      </c>
      <c r="J161" s="279">
        <v>27571984.179143276</v>
      </c>
      <c r="K161" s="270" t="s">
        <v>644</v>
      </c>
      <c r="L161" s="299">
        <v>1462.7339999999999</v>
      </c>
      <c r="M161" s="270" t="s">
        <v>193</v>
      </c>
      <c r="N161" s="270"/>
    </row>
    <row r="162" spans="3:15">
      <c r="C162" s="270" t="s">
        <v>534</v>
      </c>
      <c r="D162" s="270" t="s">
        <v>571</v>
      </c>
      <c r="E162" s="270" t="s">
        <v>574</v>
      </c>
      <c r="F162" s="270" t="s">
        <v>67</v>
      </c>
      <c r="G162" s="270" t="s">
        <v>67</v>
      </c>
      <c r="H162" s="270" t="s">
        <v>646</v>
      </c>
      <c r="I162" s="270" t="s">
        <v>94</v>
      </c>
      <c r="J162" s="279">
        <v>91804390.709552243</v>
      </c>
      <c r="K162" s="270" t="s">
        <v>644</v>
      </c>
      <c r="L162" s="299">
        <v>224078.4</v>
      </c>
      <c r="M162" s="270" t="s">
        <v>647</v>
      </c>
      <c r="N162" s="270"/>
    </row>
    <row r="163" spans="3:15">
      <c r="C163" s="270" t="s">
        <v>534</v>
      </c>
      <c r="D163" s="270" t="s">
        <v>571</v>
      </c>
      <c r="E163" s="270" t="s">
        <v>576</v>
      </c>
      <c r="F163" s="270" t="s">
        <v>67</v>
      </c>
      <c r="G163" s="270" t="s">
        <v>67</v>
      </c>
      <c r="H163" s="270" t="s">
        <v>641</v>
      </c>
      <c r="I163" s="270" t="s">
        <v>94</v>
      </c>
      <c r="J163" s="279">
        <v>6733594209.4480715</v>
      </c>
      <c r="K163" s="270" t="s">
        <v>644</v>
      </c>
      <c r="L163" s="299">
        <v>357227</v>
      </c>
      <c r="M163" s="270" t="s">
        <v>193</v>
      </c>
      <c r="N163" s="270"/>
    </row>
    <row r="164" spans="3:15">
      <c r="C164" s="270" t="s">
        <v>534</v>
      </c>
      <c r="D164" s="270" t="s">
        <v>571</v>
      </c>
      <c r="E164" s="270" t="s">
        <v>576</v>
      </c>
      <c r="F164" s="270" t="s">
        <v>67</v>
      </c>
      <c r="G164" s="270" t="s">
        <v>67</v>
      </c>
      <c r="H164" s="270" t="s">
        <v>639</v>
      </c>
      <c r="I164" s="270" t="s">
        <v>94</v>
      </c>
      <c r="J164" s="279">
        <v>4782653439.3403931</v>
      </c>
      <c r="K164" s="270" t="s">
        <v>644</v>
      </c>
      <c r="L164" s="299">
        <v>199985</v>
      </c>
      <c r="M164" s="270" t="s">
        <v>193</v>
      </c>
      <c r="N164" s="270"/>
    </row>
    <row r="165" spans="3:15">
      <c r="C165" s="270" t="s">
        <v>534</v>
      </c>
      <c r="D165" s="270" t="s">
        <v>571</v>
      </c>
      <c r="E165" s="270" t="s">
        <v>576</v>
      </c>
      <c r="F165" s="270" t="s">
        <v>67</v>
      </c>
      <c r="G165" s="270" t="s">
        <v>67</v>
      </c>
      <c r="H165" s="270" t="s">
        <v>458</v>
      </c>
      <c r="I165" s="270" t="s">
        <v>94</v>
      </c>
      <c r="J165" s="279">
        <v>5169407803.0227337</v>
      </c>
      <c r="K165" s="270" t="s">
        <v>644</v>
      </c>
      <c r="L165" s="299">
        <v>216157</v>
      </c>
      <c r="M165" s="270" t="s">
        <v>193</v>
      </c>
      <c r="N165" s="270"/>
      <c r="O165" s="202"/>
    </row>
    <row r="166" spans="3:15">
      <c r="C166" s="270" t="s">
        <v>534</v>
      </c>
      <c r="D166" s="270" t="s">
        <v>571</v>
      </c>
      <c r="E166" s="270" t="s">
        <v>574</v>
      </c>
      <c r="F166" s="270" t="s">
        <v>67</v>
      </c>
      <c r="G166" s="270" t="s">
        <v>67</v>
      </c>
      <c r="H166" s="270" t="s">
        <v>648</v>
      </c>
      <c r="I166" s="270" t="s">
        <v>94</v>
      </c>
      <c r="J166" s="279">
        <v>11561045545.605484</v>
      </c>
      <c r="K166" s="270" t="s">
        <v>644</v>
      </c>
      <c r="L166" s="299">
        <v>8566502.5402229466</v>
      </c>
      <c r="M166" s="270" t="s">
        <v>647</v>
      </c>
      <c r="N166" s="270"/>
    </row>
    <row r="167" spans="3:15">
      <c r="C167" s="270" t="s">
        <v>534</v>
      </c>
      <c r="D167" s="270" t="s">
        <v>571</v>
      </c>
      <c r="E167" s="270" t="s">
        <v>572</v>
      </c>
      <c r="F167" s="270" t="s">
        <v>67</v>
      </c>
      <c r="G167" s="270" t="s">
        <v>67</v>
      </c>
      <c r="H167" s="270" t="s">
        <v>649</v>
      </c>
      <c r="I167" s="270" t="s">
        <v>94</v>
      </c>
      <c r="J167" s="279">
        <v>11342596357.46756</v>
      </c>
      <c r="K167" s="270" t="s">
        <v>644</v>
      </c>
      <c r="L167" s="299">
        <v>472391.56034202012</v>
      </c>
      <c r="M167" s="270" t="s">
        <v>193</v>
      </c>
      <c r="N167" s="270"/>
    </row>
    <row r="168" spans="3:15">
      <c r="C168" s="270" t="s">
        <v>534</v>
      </c>
      <c r="D168" s="270" t="s">
        <v>571</v>
      </c>
      <c r="E168" s="270" t="s">
        <v>573</v>
      </c>
      <c r="F168" s="270" t="s">
        <v>67</v>
      </c>
      <c r="G168" s="270" t="s">
        <v>67</v>
      </c>
      <c r="H168" s="270" t="s">
        <v>650</v>
      </c>
      <c r="I168" s="270" t="s">
        <v>94</v>
      </c>
      <c r="J168" s="279">
        <v>1948949780.1005979</v>
      </c>
      <c r="K168" s="270" t="s">
        <v>644</v>
      </c>
      <c r="L168" s="299">
        <v>6921.0938852537511</v>
      </c>
      <c r="M168" s="270" t="s">
        <v>470</v>
      </c>
      <c r="N168" s="270"/>
    </row>
    <row r="169" spans="3:15">
      <c r="C169" s="270" t="s">
        <v>534</v>
      </c>
      <c r="D169" s="270" t="s">
        <v>567</v>
      </c>
      <c r="E169" s="270" t="s">
        <v>569</v>
      </c>
      <c r="F169" s="270" t="s">
        <v>67</v>
      </c>
      <c r="G169" s="270" t="s">
        <v>67</v>
      </c>
      <c r="H169" s="270" t="s">
        <v>641</v>
      </c>
      <c r="I169" s="270" t="s">
        <v>94</v>
      </c>
      <c r="J169" s="279">
        <v>2895434011.7927527</v>
      </c>
      <c r="K169" s="270" t="s">
        <v>644</v>
      </c>
      <c r="L169" s="299">
        <v>153607</v>
      </c>
      <c r="M169" s="270" t="s">
        <v>193</v>
      </c>
      <c r="N169" s="270"/>
    </row>
    <row r="170" spans="3:15">
      <c r="C170" s="270" t="s">
        <v>534</v>
      </c>
      <c r="D170" s="270" t="s">
        <v>567</v>
      </c>
      <c r="E170" s="270" t="s">
        <v>569</v>
      </c>
      <c r="F170" s="270" t="s">
        <v>67</v>
      </c>
      <c r="G170" s="270" t="s">
        <v>67</v>
      </c>
      <c r="H170" s="270" t="s">
        <v>639</v>
      </c>
      <c r="I170" s="270" t="s">
        <v>94</v>
      </c>
      <c r="J170" s="279">
        <v>956578517.98973119</v>
      </c>
      <c r="K170" s="270" t="s">
        <v>644</v>
      </c>
      <c r="L170" s="299">
        <v>39999</v>
      </c>
      <c r="M170" s="270" t="s">
        <v>193</v>
      </c>
      <c r="N170" s="270"/>
    </row>
    <row r="171" spans="3:15">
      <c r="C171" s="270" t="s">
        <v>580</v>
      </c>
      <c r="D171" s="270" t="s">
        <v>582</v>
      </c>
      <c r="E171" s="270" t="s">
        <v>581</v>
      </c>
      <c r="F171" s="270" t="s">
        <v>73</v>
      </c>
      <c r="G171" s="270" t="s">
        <v>75</v>
      </c>
      <c r="H171" s="270" t="s">
        <v>75</v>
      </c>
      <c r="I171" s="270" t="s">
        <v>94</v>
      </c>
      <c r="J171" s="279">
        <v>1078502825</v>
      </c>
      <c r="K171" s="270" t="s">
        <v>644</v>
      </c>
      <c r="L171" s="299">
        <v>58.3</v>
      </c>
      <c r="M171" s="270" t="s">
        <v>651</v>
      </c>
      <c r="N171" s="270"/>
    </row>
    <row r="172" spans="3:15" ht="15" thickBot="1">
      <c r="C172" s="270"/>
      <c r="D172" s="270"/>
      <c r="E172" s="270"/>
      <c r="F172" s="270"/>
      <c r="G172" s="270"/>
      <c r="H172" s="270"/>
      <c r="I172" s="270"/>
      <c r="J172" s="279"/>
      <c r="K172" s="270"/>
      <c r="L172" s="270"/>
      <c r="M172" s="270"/>
      <c r="N172" s="270"/>
    </row>
    <row r="173" spans="3:15" ht="17" thickBot="1">
      <c r="C173" s="270"/>
      <c r="D173" s="270"/>
      <c r="E173" s="270"/>
      <c r="F173" s="270"/>
      <c r="G173" s="285"/>
      <c r="H173" s="281" t="s">
        <v>594</v>
      </c>
      <c r="I173" s="286"/>
      <c r="J173" s="282">
        <f>SUBTOTAL(109,J15:J172)</f>
        <v>663048681115.01929</v>
      </c>
      <c r="K173" s="287"/>
      <c r="L173" s="287"/>
      <c r="M173" s="270"/>
      <c r="N173" s="270"/>
    </row>
    <row r="174" spans="3:15" ht="15" thickBot="1">
      <c r="C174" s="270"/>
      <c r="D174" s="270"/>
      <c r="E174" s="270"/>
      <c r="F174" s="270"/>
      <c r="G174" s="285"/>
      <c r="H174" s="283"/>
      <c r="I174" s="288"/>
      <c r="J174" s="289"/>
      <c r="K174" s="290"/>
      <c r="L174" s="270"/>
      <c r="M174" s="270"/>
      <c r="N174" s="270"/>
    </row>
    <row r="175" spans="3:15" ht="17" thickBot="1">
      <c r="C175" s="270"/>
      <c r="D175" s="270"/>
      <c r="E175" s="270"/>
      <c r="F175" s="270"/>
      <c r="G175" s="285"/>
      <c r="H175" s="281" t="s">
        <v>595</v>
      </c>
      <c r="I175" s="286"/>
      <c r="J175" s="282">
        <f>J173/'[2]À propos de'!$E$45</f>
        <v>1188543108.3946469</v>
      </c>
      <c r="K175" s="270"/>
      <c r="L175" s="270"/>
      <c r="M175" s="270"/>
      <c r="N175" s="270"/>
    </row>
    <row r="176" spans="3:15"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</row>
    <row r="177" spans="3:14" ht="16">
      <c r="G177" s="202"/>
      <c r="I177" s="245"/>
      <c r="J177" s="245"/>
      <c r="K177" s="246"/>
    </row>
    <row r="178" spans="3:14">
      <c r="C178" s="188" t="s">
        <v>652</v>
      </c>
    </row>
    <row r="179" spans="3:14" ht="23">
      <c r="C179" s="206" t="s">
        <v>596</v>
      </c>
      <c r="D179" s="198"/>
      <c r="E179" s="198"/>
      <c r="F179" s="198"/>
      <c r="G179" s="198"/>
      <c r="H179" s="198"/>
      <c r="I179" s="198"/>
      <c r="J179" s="198"/>
      <c r="K179" s="198"/>
    </row>
    <row r="180" spans="3:14">
      <c r="C180" s="207" t="s">
        <v>653</v>
      </c>
      <c r="D180" s="208"/>
      <c r="E180" s="208"/>
      <c r="F180" s="208"/>
      <c r="G180" s="209"/>
      <c r="H180" s="208"/>
      <c r="I180" s="208"/>
      <c r="J180" s="208"/>
      <c r="K180" s="208"/>
    </row>
    <row r="181" spans="3:14">
      <c r="C181" s="207"/>
      <c r="D181" s="208"/>
      <c r="E181" s="208"/>
      <c r="F181" s="208"/>
      <c r="G181" s="209"/>
      <c r="H181" s="208"/>
      <c r="I181" s="208"/>
      <c r="J181" s="208"/>
      <c r="K181" s="208"/>
    </row>
    <row r="182" spans="3:14">
      <c r="C182" s="207" t="s">
        <v>654</v>
      </c>
      <c r="D182" s="363" t="s">
        <v>608</v>
      </c>
      <c r="E182" s="363"/>
      <c r="F182" s="363"/>
      <c r="G182" s="363"/>
      <c r="H182" s="363"/>
      <c r="I182" s="363"/>
      <c r="J182" s="363"/>
      <c r="K182" s="363"/>
    </row>
    <row r="183" spans="3:14">
      <c r="C183" s="207" t="s">
        <v>654</v>
      </c>
      <c r="D183" s="363" t="s">
        <v>608</v>
      </c>
      <c r="E183" s="363"/>
      <c r="F183" s="363"/>
      <c r="G183" s="363"/>
      <c r="H183" s="363"/>
      <c r="I183" s="363"/>
      <c r="J183" s="363"/>
      <c r="K183" s="363"/>
    </row>
    <row r="184" spans="3:14">
      <c r="C184" s="207" t="s">
        <v>654</v>
      </c>
      <c r="D184" s="363" t="s">
        <v>608</v>
      </c>
      <c r="E184" s="363"/>
      <c r="F184" s="363"/>
      <c r="G184" s="363"/>
      <c r="H184" s="363"/>
      <c r="I184" s="363"/>
      <c r="J184" s="363"/>
      <c r="K184" s="363"/>
    </row>
    <row r="185" spans="3:14">
      <c r="C185" s="207" t="s">
        <v>654</v>
      </c>
      <c r="D185" s="363" t="s">
        <v>608</v>
      </c>
      <c r="E185" s="363"/>
      <c r="F185" s="363"/>
      <c r="G185" s="363"/>
      <c r="H185" s="363"/>
      <c r="I185" s="363"/>
      <c r="J185" s="363"/>
      <c r="K185" s="363"/>
    </row>
    <row r="186" spans="3:14">
      <c r="C186" s="207" t="s">
        <v>654</v>
      </c>
      <c r="D186" s="208" t="s">
        <v>655</v>
      </c>
      <c r="E186" s="208"/>
      <c r="F186" s="208"/>
      <c r="G186" s="209"/>
      <c r="H186" s="208"/>
      <c r="I186" s="208"/>
      <c r="J186" s="208"/>
      <c r="K186" s="208"/>
    </row>
    <row r="187" spans="3:14">
      <c r="C187" s="207"/>
      <c r="D187" s="208"/>
      <c r="E187" s="208"/>
      <c r="F187" s="208"/>
      <c r="G187" s="209"/>
      <c r="H187" s="208"/>
      <c r="I187" s="208"/>
      <c r="J187" s="208"/>
      <c r="K187" s="208"/>
    </row>
    <row r="188" spans="3:14" ht="17" thickBot="1">
      <c r="C188" s="54"/>
      <c r="D188" s="54"/>
      <c r="E188" s="54"/>
      <c r="F188" s="54"/>
      <c r="G188" s="54"/>
      <c r="H188" s="54"/>
      <c r="I188" s="54"/>
      <c r="J188" s="54"/>
      <c r="K188" s="54"/>
    </row>
    <row r="190" spans="3:14" ht="17" thickBot="1">
      <c r="C190" s="321" t="s">
        <v>33</v>
      </c>
      <c r="D190" s="321"/>
      <c r="E190" s="321"/>
      <c r="F190" s="321"/>
      <c r="G190" s="321"/>
      <c r="H190" s="321"/>
      <c r="I190" s="321"/>
      <c r="J190" s="321"/>
      <c r="K190" s="321"/>
      <c r="L190" s="222"/>
      <c r="M190" s="222"/>
      <c r="N190" s="222"/>
    </row>
    <row r="191" spans="3:14" ht="17" thickBot="1">
      <c r="C191" s="307" t="s">
        <v>34</v>
      </c>
      <c r="D191" s="307"/>
      <c r="E191" s="307"/>
      <c r="F191" s="307"/>
      <c r="G191" s="307"/>
      <c r="H191" s="307"/>
      <c r="I191" s="307"/>
      <c r="J191" s="307"/>
      <c r="K191" s="307"/>
      <c r="L191" s="223"/>
      <c r="M191" s="223"/>
      <c r="N191" s="223"/>
    </row>
    <row r="192" spans="3:14" ht="17" thickBot="1">
      <c r="C192" s="307" t="s">
        <v>35</v>
      </c>
      <c r="D192" s="307"/>
      <c r="E192" s="307"/>
      <c r="F192" s="307"/>
      <c r="G192" s="307"/>
      <c r="H192" s="307"/>
      <c r="I192" s="307"/>
      <c r="J192" s="307"/>
      <c r="K192" s="307"/>
      <c r="L192" s="224"/>
      <c r="M192" s="224"/>
      <c r="N192" s="224"/>
    </row>
    <row r="193" spans="3:14" ht="16">
      <c r="C193" s="343" t="s">
        <v>36</v>
      </c>
      <c r="D193" s="343"/>
      <c r="E193" s="343"/>
      <c r="F193" s="343"/>
      <c r="G193" s="343"/>
      <c r="H193" s="343"/>
      <c r="I193" s="343"/>
      <c r="J193" s="343"/>
      <c r="K193" s="343"/>
      <c r="L193" s="225"/>
      <c r="M193" s="225"/>
      <c r="N193" s="225"/>
    </row>
    <row r="194" spans="3:14" ht="17" thickBot="1"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3:14">
      <c r="C195" s="302" t="s">
        <v>114</v>
      </c>
      <c r="D195" s="302"/>
      <c r="E195" s="302"/>
      <c r="F195" s="302"/>
      <c r="G195" s="302"/>
      <c r="H195" s="302"/>
      <c r="I195" s="302"/>
      <c r="J195" s="302"/>
      <c r="K195" s="302"/>
    </row>
    <row r="196" spans="3:14">
      <c r="C196" s="186" t="s">
        <v>38</v>
      </c>
      <c r="D196" s="186"/>
      <c r="E196" s="186"/>
      <c r="F196" s="186"/>
      <c r="G196" s="186"/>
      <c r="H196" s="186"/>
      <c r="I196" s="302"/>
      <c r="J196" s="302"/>
      <c r="K196" s="302"/>
    </row>
  </sheetData>
  <protectedRanges>
    <protectedRange algorithmName="SHA-512" hashValue="19r0bVvPR7yZA0UiYij7Tv1CBk3noIABvFePbLhCJ4nk3L6A+Fy+RdPPS3STf+a52x4pG2PQK4FAkXK9epnlIA==" saltValue="gQC4yrLvnbJqxYZ0KSEoZA==" spinCount="100000" sqref="I177 C177:D177 F177:G177 B15:B168" name="Government revenues_1"/>
    <protectedRange algorithmName="SHA-512" hashValue="19r0bVvPR7yZA0UiYij7Tv1CBk3noIABvFePbLhCJ4nk3L6A+Fy+RdPPS3STf+a52x4pG2PQK4FAkXK9epnlIA==" saltValue="gQC4yrLvnbJqxYZ0KSEoZA==" spinCount="100000" sqref="J177" name="Government revenues_2"/>
    <protectedRange algorithmName="SHA-512" hashValue="19r0bVvPR7yZA0UiYij7Tv1CBk3noIABvFePbLhCJ4nk3L6A+Fy+RdPPS3STf+a52x4pG2PQK4FAkXK9epnlIA==" saltValue="gQC4yrLvnbJqxYZ0KSEoZA==" spinCount="100000" sqref="C173:D175 F173:G175" name="Government revenues_1_1"/>
    <protectedRange algorithmName="SHA-512" hashValue="19r0bVvPR7yZA0UiYij7Tv1CBk3noIABvFePbLhCJ4nk3L6A+Fy+RdPPS3STf+a52x4pG2PQK4FAkXK9epnlIA==" saltValue="gQC4yrLvnbJqxYZ0KSEoZA==" spinCount="100000" sqref="I173:I175" name="Government revenues_2_1"/>
    <protectedRange algorithmName="SHA-512" hashValue="19r0bVvPR7yZA0UiYij7Tv1CBk3noIABvFePbLhCJ4nk3L6A+Fy+RdPPS3STf+a52x4pG2PQK4FAkXK9epnlIA==" saltValue="gQC4yrLvnbJqxYZ0KSEoZA==" spinCount="100000" sqref="C172:D172 H172 H15:H171 C15:D171" name="Government revenues_1_1_1"/>
    <protectedRange algorithmName="SHA-512" hashValue="19r0bVvPR7yZA0UiYij7Tv1CBk3noIABvFePbLhCJ4nk3L6A+Fy+RdPPS3STf+a52x4pG2PQK4FAkXK9epnlIA==" saltValue="gQC4yrLvnbJqxYZ0KSEoZA==" spinCount="100000" sqref="I15:I172" name="Government revenues_2_1_1"/>
  </protectedRanges>
  <mergeCells count="20">
    <mergeCell ref="D182:K182"/>
    <mergeCell ref="D183:K183"/>
    <mergeCell ref="D184:K184"/>
    <mergeCell ref="D185:K185"/>
    <mergeCell ref="I196:K196"/>
    <mergeCell ref="C192:K192"/>
    <mergeCell ref="C193:K193"/>
    <mergeCell ref="C195:K195"/>
    <mergeCell ref="C3:F3"/>
    <mergeCell ref="C4:G4"/>
    <mergeCell ref="C5:G5"/>
    <mergeCell ref="C6:G6"/>
    <mergeCell ref="C7:G7"/>
    <mergeCell ref="C11:K11"/>
    <mergeCell ref="C13:K13"/>
    <mergeCell ref="C190:K190"/>
    <mergeCell ref="C191:K191"/>
    <mergeCell ref="I4:K8"/>
    <mergeCell ref="C9:K9"/>
    <mergeCell ref="C8:G8"/>
  </mergeCells>
  <dataValidations count="8">
    <dataValidation type="whole" allowBlank="1" showInputMessage="1" showErrorMessage="1" errorTitle="Veuillez ne pas modifier" error="Veuillez ne pas modifier ces cellules" sqref="C190:C193 I196:K196" xr:uid="{57FB8956-8886-4544-B87B-E90A685DCD42}">
      <formula1>444</formula1>
      <formula2>445</formula2>
    </dataValidation>
    <dataValidation type="list" allowBlank="1" showInputMessage="1" showErrorMessage="1" sqref="K16:K171" xr:uid="{3676EA40-39C4-4445-9C42-FA6D66FA72E5}">
      <formula1>"Simple_options_list"</formula1>
    </dataValidation>
    <dataValidation allowBlank="1" showInputMessage="1" showErrorMessage="1" errorTitle="Veuillez ne pas modifier" error="Veuillez ne pas modifier ces cellules" sqref="C196:E196" xr:uid="{2196945A-5BE1-4C2A-BE8A-AD6E26F529A7}"/>
    <dataValidation allowBlank="1" showInputMessage="1" showErrorMessage="1" promptTitle="Volume en nature" prompt="Veuillez renseigner le volume en nature du flux de revenu, si applicable" sqref="L15:L176" xr:uid="{74B2EE4B-5C91-44FD-BAEF-E32A9E459541}"/>
    <dataValidation type="list" allowBlank="1" showInputMessage="1" showErrorMessage="1" sqref="C15:C176" xr:uid="{B6B7EB1A-CE56-4498-9FA2-2F9C5748A2BD}">
      <formula1>Companies_list</formula1>
    </dataValidation>
    <dataValidation type="decimal" operator="notBetween" allowBlank="1" showInputMessage="1" showErrorMessage="1" errorTitle="Nombre" error="Veuillez inscrire un nombre dans cette cellule" promptTitle="Montant du flux de revenus" prompt="Veuillez inscrire le montant total réconcilié du flux de revenus comme reporté par le gouvernement, " sqref="J15:J176" xr:uid="{F5697852-5424-40D3-886B-BB5D3E2162F3}">
      <formula1>0.1</formula1>
      <formula2>0.2</formula2>
    </dataValidation>
    <dataValidation type="list" allowBlank="1" showInputMessage="1" showErrorMessage="1" promptTitle="Nom du flux de revenu" prompt="Veuillez saisir le nom des flux de revenus ici._x000a__x000a_Inclure uniquement les paiements effectués au nom des entreprises. NE PAS inclure les revenus au nom de particuliers, tels que PAYE, etc..." sqref="E15:E176" xr:uid="{04B89EC5-5E6B-4F94-B74D-E536B28B3990}">
      <formula1>Revenue_stream_list</formula1>
    </dataValidation>
    <dataValidation type="list" allowBlank="1" showInputMessage="1" showErrorMessage="1" sqref="D15:D176" xr:uid="{28EF720B-7618-42E4-BE48-44C61AC2FCAC}">
      <formula1>Government_entities_list</formula1>
    </dataValidation>
  </dataValidations>
  <hyperlinks>
    <hyperlink ref="C13" r:id="rId1" location="r4-1" display="EITI Requirement 4.1" xr:uid="{00000000-0004-0000-0500-000004000000}"/>
    <hyperlink ref="C9:K9" r:id="rId2" display="If you have any questions, please contact data@eiti.org" xr:uid="{00000000-0004-0000-0500-000005000000}"/>
    <hyperlink ref="C192:H192" r:id="rId3" display="Pour la version la plus récente des modèles de données résumées, consultez https://eiti.org/fr/document/modele-donnees-resumees-itie" xr:uid="{8C407262-8913-493A-9FC4-16A008DC04B3}"/>
    <hyperlink ref="C191:H191" r:id="rId4" display="Vous voulez en savoir plus sur votre pays ? Vérifiez si votre pays met en œuvre la Norme ITIE en visitant https://eiti.org/countries" xr:uid="{B550273B-C2A8-4BFF-92DC-DA59B212B8B9}"/>
    <hyperlink ref="C193:H193" r:id="rId5" display="Give us your feedback or report a conflict in the data! Write to us at  data@eiti.org" xr:uid="{95C432BD-4805-43FB-BFB4-24CA5D2DDD85}"/>
    <hyperlink ref="C13:K13" r:id="rId6" location="r4-1" display="Exigence ITIE 4.1.c: Paiements des entreprises ;  Exigence ITIE 4.7: Déclaration par projet" xr:uid="{56E47720-71A5-4292-8CE6-DF965AE29E62}"/>
  </hyperlinks>
  <pageMargins left="0.7" right="0.7" top="0.75" bottom="0.75" header="0.3" footer="0.3"/>
  <pageSetup paperSize="9" orientation="portrait"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B62CD62-4315-4760-9D20-3717CF5F4392}">
          <x14:formula1>
            <xm:f>Listes!$I$11:$I$168</xm:f>
          </x14:formula1>
          <xm:sqref>J177</xm:sqref>
        </x14:dataValidation>
        <x14:dataValidation type="list" allowBlank="1" showInputMessage="1" showErrorMessage="1" xr:uid="{835B35E2-CA88-4442-A5C8-F01CD6E7D433}">
          <x14:formula1>
            <xm:f>Listes!$I$3:$I$7</xm:f>
          </x14:formula1>
          <xm:sqref>K15</xm:sqref>
        </x14:dataValidation>
        <x14:dataValidation type="list" operator="greaterThanOrEqual" allowBlank="1" showInputMessage="1" showErrorMessage="1" errorTitle="Nombre" error="Veuillez saisir uniquement des chiffres dans cette cellule. " xr:uid="{DDA99A49-5FA2-4501-BEE8-B7997A8E7207}">
          <x14:formula1>
            <xm:f>Listes!$I$11:$I$168</xm:f>
          </x14:formula1>
          <xm:sqref>I15:I176</xm:sqref>
        </x14:dataValidation>
        <x14:dataValidation type="list" allowBlank="1" showInputMessage="1" showErrorMessage="1" xr:uid="{E517FE03-1D14-4653-BEC3-9C25B305920A}">
          <x14:formula1>
            <xm:f>'Partie 3 - Entités déclarantes'!$B$44:$B$60</xm:f>
          </x14:formula1>
          <xm:sqref>H15:H176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246"/>
  <sheetViews>
    <sheetView topLeftCell="T1" zoomScale="70" zoomScaleNormal="70" workbookViewId="0">
      <selection activeCell="Z46" sqref="Z46"/>
    </sheetView>
  </sheetViews>
  <sheetFormatPr baseColWidth="10" defaultColWidth="26.33203125" defaultRowHeight="15"/>
  <cols>
    <col min="7" max="7" width="29" customWidth="1"/>
    <col min="10" max="10" width="18.6640625" customWidth="1"/>
    <col min="11" max="11" width="29.6640625" customWidth="1"/>
    <col min="12" max="12" width="4" customWidth="1"/>
    <col min="13" max="13" width="3.6640625" customWidth="1"/>
    <col min="17" max="17" width="6.6640625" customWidth="1"/>
    <col min="18" max="18" width="5.33203125" customWidth="1"/>
    <col min="20" max="20" width="39.33203125" customWidth="1"/>
    <col min="26" max="26" width="8.6640625" customWidth="1"/>
    <col min="28" max="28" width="8.5" customWidth="1"/>
  </cols>
  <sheetData>
    <row r="1" spans="1:31" ht="32">
      <c r="A1" s="5" t="s">
        <v>656</v>
      </c>
      <c r="B1" s="3"/>
      <c r="C1" s="3"/>
      <c r="D1" s="3"/>
      <c r="E1" s="3"/>
      <c r="F1" s="3"/>
      <c r="G1" s="3"/>
      <c r="H1" s="3"/>
      <c r="I1" s="5" t="s">
        <v>657</v>
      </c>
      <c r="J1" s="3"/>
      <c r="K1" s="5" t="s">
        <v>658</v>
      </c>
      <c r="L1" s="3"/>
      <c r="M1" s="3"/>
      <c r="N1" s="5" t="s">
        <v>659</v>
      </c>
      <c r="O1" s="5"/>
      <c r="P1" s="3"/>
      <c r="Q1" s="3"/>
      <c r="R1" s="3"/>
      <c r="S1" s="5" t="s">
        <v>660</v>
      </c>
      <c r="T1" s="3"/>
      <c r="U1" s="3"/>
      <c r="V1" s="3"/>
      <c r="W1" s="3"/>
      <c r="X1" s="3"/>
      <c r="Y1" s="3"/>
      <c r="Z1" s="3"/>
      <c r="AA1" s="5" t="s">
        <v>661</v>
      </c>
      <c r="AB1" s="3"/>
      <c r="AC1" s="5" t="s">
        <v>662</v>
      </c>
      <c r="AE1" s="5" t="s">
        <v>663</v>
      </c>
    </row>
    <row r="2" spans="1:31" ht="32">
      <c r="A2" s="5" t="s">
        <v>664</v>
      </c>
      <c r="B2" s="5" t="s">
        <v>665</v>
      </c>
      <c r="C2" s="5" t="s">
        <v>666</v>
      </c>
      <c r="D2" s="5" t="s">
        <v>667</v>
      </c>
      <c r="E2" s="5" t="s">
        <v>668</v>
      </c>
      <c r="F2" s="5" t="s">
        <v>669</v>
      </c>
      <c r="G2" s="5" t="s">
        <v>670</v>
      </c>
      <c r="H2" s="3"/>
      <c r="I2" s="3" t="s">
        <v>671</v>
      </c>
      <c r="J2" s="3"/>
      <c r="K2" s="3" t="s">
        <v>671</v>
      </c>
      <c r="L2" s="3"/>
      <c r="M2" s="3"/>
      <c r="N2" s="6" t="s">
        <v>672</v>
      </c>
      <c r="O2" s="6" t="s">
        <v>673</v>
      </c>
      <c r="P2" s="6" t="s">
        <v>674</v>
      </c>
      <c r="Q2" s="3"/>
      <c r="R2" s="3"/>
      <c r="S2" s="5" t="s">
        <v>675</v>
      </c>
      <c r="T2" s="5" t="s">
        <v>676</v>
      </c>
      <c r="U2" s="5" t="s">
        <v>677</v>
      </c>
      <c r="V2" s="5" t="s">
        <v>678</v>
      </c>
      <c r="W2" s="5" t="s">
        <v>679</v>
      </c>
      <c r="X2" s="5" t="s">
        <v>680</v>
      </c>
      <c r="Y2" s="5" t="s">
        <v>681</v>
      </c>
      <c r="Z2" s="3"/>
      <c r="AA2" s="5" t="s">
        <v>682</v>
      </c>
      <c r="AB2" s="3"/>
      <c r="AC2" s="3" t="s">
        <v>683</v>
      </c>
      <c r="AE2" t="s">
        <v>684</v>
      </c>
    </row>
    <row r="3" spans="1:31" ht="48">
      <c r="A3" s="3" t="s">
        <v>685</v>
      </c>
      <c r="B3" s="3" t="s">
        <v>686</v>
      </c>
      <c r="C3" s="3" t="s">
        <v>687</v>
      </c>
      <c r="D3" s="3" t="s">
        <v>688</v>
      </c>
      <c r="E3" s="3" t="s">
        <v>689</v>
      </c>
      <c r="F3" s="3">
        <v>971</v>
      </c>
      <c r="G3" s="3" t="s">
        <v>690</v>
      </c>
      <c r="H3" s="3"/>
      <c r="I3" s="3" t="s">
        <v>691</v>
      </c>
      <c r="J3" s="3"/>
      <c r="K3" s="7" t="s">
        <v>692</v>
      </c>
      <c r="L3" s="3"/>
      <c r="M3" s="3"/>
      <c r="N3" s="8" t="s">
        <v>693</v>
      </c>
      <c r="O3" s="3" t="s">
        <v>694</v>
      </c>
      <c r="P3" s="3" t="s">
        <v>695</v>
      </c>
      <c r="Q3" s="3"/>
      <c r="R3" s="3"/>
      <c r="S3" s="3" t="s">
        <v>553</v>
      </c>
      <c r="T3" s="3" t="s">
        <v>696</v>
      </c>
      <c r="U3" s="3" t="s">
        <v>697</v>
      </c>
      <c r="V3" s="3" t="s">
        <v>698</v>
      </c>
      <c r="W3" s="3" t="s">
        <v>699</v>
      </c>
      <c r="X3" s="3" t="s">
        <v>553</v>
      </c>
      <c r="Y3" s="3" t="s">
        <v>553</v>
      </c>
      <c r="Z3" s="3"/>
      <c r="AA3" s="3" t="s">
        <v>700</v>
      </c>
      <c r="AB3" s="3"/>
      <c r="AC3" s="3" t="s">
        <v>701</v>
      </c>
      <c r="AE3" t="s">
        <v>702</v>
      </c>
    </row>
    <row r="4" spans="1:31" ht="48">
      <c r="A4" t="s">
        <v>703</v>
      </c>
      <c r="B4" t="s">
        <v>704</v>
      </c>
      <c r="C4" t="s">
        <v>705</v>
      </c>
      <c r="D4" t="s">
        <v>706</v>
      </c>
      <c r="E4" t="s">
        <v>707</v>
      </c>
      <c r="F4">
        <v>710</v>
      </c>
      <c r="G4" t="s">
        <v>708</v>
      </c>
      <c r="H4" s="3"/>
      <c r="I4" s="3" t="s">
        <v>67</v>
      </c>
      <c r="J4" s="3"/>
      <c r="K4" s="3" t="s">
        <v>709</v>
      </c>
      <c r="L4" s="3"/>
      <c r="M4" s="3"/>
      <c r="N4" s="8" t="s">
        <v>710</v>
      </c>
      <c r="O4" s="3" t="s">
        <v>711</v>
      </c>
      <c r="P4" s="3" t="s">
        <v>712</v>
      </c>
      <c r="Q4" s="3"/>
      <c r="R4" s="3"/>
      <c r="S4" s="3" t="s">
        <v>550</v>
      </c>
      <c r="T4" s="3" t="s">
        <v>713</v>
      </c>
      <c r="U4" s="3" t="s">
        <v>714</v>
      </c>
      <c r="V4" s="3" t="s">
        <v>698</v>
      </c>
      <c r="W4" s="3" t="s">
        <v>715</v>
      </c>
      <c r="X4" s="3" t="s">
        <v>550</v>
      </c>
      <c r="Y4" s="3" t="s">
        <v>550</v>
      </c>
      <c r="Z4" s="3"/>
      <c r="AA4" s="3" t="s">
        <v>86</v>
      </c>
      <c r="AB4" s="3"/>
      <c r="AC4" s="3" t="s">
        <v>716</v>
      </c>
      <c r="AE4" t="s">
        <v>717</v>
      </c>
    </row>
    <row r="5" spans="1:31" ht="32">
      <c r="A5" s="3" t="s">
        <v>718</v>
      </c>
      <c r="B5" s="3" t="s">
        <v>719</v>
      </c>
      <c r="C5" s="3" t="s">
        <v>720</v>
      </c>
      <c r="D5" s="3" t="s">
        <v>721</v>
      </c>
      <c r="E5" s="3" t="s">
        <v>722</v>
      </c>
      <c r="F5" s="3">
        <v>8</v>
      </c>
      <c r="G5" s="3" t="s">
        <v>723</v>
      </c>
      <c r="H5" s="3"/>
      <c r="I5" s="3" t="s">
        <v>724</v>
      </c>
      <c r="J5" s="3"/>
      <c r="K5" s="3" t="s">
        <v>136</v>
      </c>
      <c r="L5" s="3"/>
      <c r="M5" s="3"/>
      <c r="N5" s="8" t="s">
        <v>725</v>
      </c>
      <c r="O5" s="3" t="s">
        <v>726</v>
      </c>
      <c r="P5" s="3" t="s">
        <v>727</v>
      </c>
      <c r="Q5" s="3"/>
      <c r="R5" s="3"/>
      <c r="S5" s="3" t="s">
        <v>545</v>
      </c>
      <c r="T5" s="3" t="s">
        <v>728</v>
      </c>
      <c r="U5" s="3" t="s">
        <v>729</v>
      </c>
      <c r="V5" s="3" t="s">
        <v>698</v>
      </c>
      <c r="W5" s="3" t="s">
        <v>545</v>
      </c>
      <c r="X5" s="3" t="s">
        <v>545</v>
      </c>
      <c r="Y5" s="3" t="s">
        <v>545</v>
      </c>
      <c r="Z5" s="3"/>
      <c r="AA5" s="3" t="s">
        <v>87</v>
      </c>
      <c r="AB5" s="3"/>
      <c r="AC5" s="3" t="s">
        <v>452</v>
      </c>
      <c r="AE5" t="s">
        <v>730</v>
      </c>
    </row>
    <row r="6" spans="1:31" ht="16">
      <c r="A6" s="3" t="s">
        <v>731</v>
      </c>
      <c r="B6" s="3" t="s">
        <v>732</v>
      </c>
      <c r="C6" s="3" t="s">
        <v>733</v>
      </c>
      <c r="D6" s="3" t="s">
        <v>734</v>
      </c>
      <c r="E6" s="3" t="s">
        <v>735</v>
      </c>
      <c r="F6" s="3">
        <v>12</v>
      </c>
      <c r="G6" s="3" t="s">
        <v>736</v>
      </c>
      <c r="H6" s="3"/>
      <c r="I6" s="3" t="s">
        <v>73</v>
      </c>
      <c r="J6" s="3"/>
      <c r="K6" s="3" t="s">
        <v>108</v>
      </c>
      <c r="L6" s="3"/>
      <c r="M6" s="3"/>
      <c r="N6" s="8" t="s">
        <v>737</v>
      </c>
      <c r="O6" s="3" t="s">
        <v>738</v>
      </c>
      <c r="P6" s="3" t="s">
        <v>206</v>
      </c>
      <c r="Q6" s="3"/>
      <c r="R6" s="3"/>
      <c r="S6" s="3" t="s">
        <v>739</v>
      </c>
      <c r="T6" s="3" t="s">
        <v>740</v>
      </c>
      <c r="U6" s="3" t="s">
        <v>741</v>
      </c>
      <c r="V6" s="3" t="s">
        <v>698</v>
      </c>
      <c r="W6" s="3" t="s">
        <v>739</v>
      </c>
      <c r="X6" s="3" t="s">
        <v>739</v>
      </c>
      <c r="Y6" s="3" t="s">
        <v>739</v>
      </c>
      <c r="Z6" s="3"/>
      <c r="AA6" s="3" t="s">
        <v>742</v>
      </c>
      <c r="AB6" s="3"/>
      <c r="AC6" s="3" t="s">
        <v>743</v>
      </c>
      <c r="AE6" t="s">
        <v>744</v>
      </c>
    </row>
    <row r="7" spans="1:31" ht="64">
      <c r="A7" t="s">
        <v>745</v>
      </c>
      <c r="B7" t="s">
        <v>746</v>
      </c>
      <c r="C7" t="s">
        <v>747</v>
      </c>
      <c r="D7" t="s">
        <v>748</v>
      </c>
      <c r="E7" t="s">
        <v>749</v>
      </c>
      <c r="F7">
        <v>978</v>
      </c>
      <c r="G7" t="s">
        <v>750</v>
      </c>
      <c r="H7" s="3"/>
      <c r="I7" s="3" t="s">
        <v>450</v>
      </c>
      <c r="J7" s="3"/>
      <c r="K7" s="3" t="s">
        <v>165</v>
      </c>
      <c r="L7" s="3"/>
      <c r="N7" s="8" t="s">
        <v>751</v>
      </c>
      <c r="O7" s="3" t="s">
        <v>752</v>
      </c>
      <c r="P7" s="3" t="s">
        <v>753</v>
      </c>
      <c r="Q7" s="3"/>
      <c r="R7" s="3"/>
      <c r="S7" s="3" t="s">
        <v>754</v>
      </c>
      <c r="T7" s="3" t="s">
        <v>755</v>
      </c>
      <c r="U7" s="3" t="s">
        <v>756</v>
      </c>
      <c r="V7" s="3" t="s">
        <v>698</v>
      </c>
      <c r="W7" s="3" t="s">
        <v>757</v>
      </c>
      <c r="X7" s="3" t="s">
        <v>758</v>
      </c>
      <c r="Y7" s="3" t="s">
        <v>758</v>
      </c>
      <c r="Z7" s="3"/>
      <c r="AA7" s="3" t="s">
        <v>450</v>
      </c>
      <c r="AB7" s="3"/>
      <c r="AC7" s="3" t="s">
        <v>426</v>
      </c>
      <c r="AE7" t="s">
        <v>361</v>
      </c>
    </row>
    <row r="8" spans="1:31" ht="32">
      <c r="A8" s="3" t="s">
        <v>759</v>
      </c>
      <c r="B8" s="3" t="s">
        <v>760</v>
      </c>
      <c r="C8" s="3" t="s">
        <v>761</v>
      </c>
      <c r="D8" s="3" t="s">
        <v>762</v>
      </c>
      <c r="E8" s="3" t="s">
        <v>749</v>
      </c>
      <c r="F8" s="3">
        <v>978</v>
      </c>
      <c r="G8" s="3" t="s">
        <v>750</v>
      </c>
      <c r="H8" s="3"/>
      <c r="I8" s="3"/>
      <c r="J8" s="3"/>
      <c r="K8" s="3"/>
      <c r="L8" s="3"/>
      <c r="M8" s="3"/>
      <c r="N8" s="8" t="s">
        <v>763</v>
      </c>
      <c r="O8" s="3" t="s">
        <v>764</v>
      </c>
      <c r="P8" s="3" t="s">
        <v>765</v>
      </c>
      <c r="Q8" s="3"/>
      <c r="R8" s="3"/>
      <c r="S8" s="3" t="s">
        <v>766</v>
      </c>
      <c r="T8" s="3" t="s">
        <v>767</v>
      </c>
      <c r="U8" s="3" t="s">
        <v>768</v>
      </c>
      <c r="V8" s="3" t="s">
        <v>698</v>
      </c>
      <c r="W8" s="3" t="s">
        <v>757</v>
      </c>
      <c r="X8" s="3" t="s">
        <v>766</v>
      </c>
      <c r="Y8" s="3" t="s">
        <v>766</v>
      </c>
      <c r="Z8" s="3"/>
      <c r="AA8" s="3" t="s">
        <v>769</v>
      </c>
      <c r="AB8" s="3"/>
      <c r="AC8" s="3" t="s">
        <v>450</v>
      </c>
    </row>
    <row r="9" spans="1:31" ht="64">
      <c r="A9" s="3" t="s">
        <v>770</v>
      </c>
      <c r="B9" s="3" t="s">
        <v>771</v>
      </c>
      <c r="C9" s="3" t="s">
        <v>772</v>
      </c>
      <c r="D9" s="3" t="s">
        <v>773</v>
      </c>
      <c r="E9" s="3" t="s">
        <v>774</v>
      </c>
      <c r="F9" s="3">
        <v>973</v>
      </c>
      <c r="G9" s="3" t="s">
        <v>775</v>
      </c>
      <c r="H9" s="3"/>
      <c r="I9" s="5" t="s">
        <v>776</v>
      </c>
      <c r="J9" s="3"/>
      <c r="K9" s="3"/>
      <c r="L9" s="3"/>
      <c r="M9" s="3"/>
      <c r="N9" s="8" t="s">
        <v>777</v>
      </c>
      <c r="O9" s="3" t="s">
        <v>778</v>
      </c>
      <c r="P9" s="3" t="s">
        <v>779</v>
      </c>
      <c r="Q9" s="3"/>
      <c r="R9" s="3"/>
      <c r="S9" s="3" t="s">
        <v>585</v>
      </c>
      <c r="T9" s="3" t="s">
        <v>780</v>
      </c>
      <c r="U9" s="3" t="s">
        <v>781</v>
      </c>
      <c r="V9" s="3" t="s">
        <v>698</v>
      </c>
      <c r="W9" s="3" t="s">
        <v>757</v>
      </c>
      <c r="X9" s="3" t="s">
        <v>782</v>
      </c>
      <c r="Y9" s="3" t="s">
        <v>585</v>
      </c>
      <c r="Z9" s="3"/>
      <c r="AA9" s="3" t="s">
        <v>426</v>
      </c>
      <c r="AB9" s="3"/>
      <c r="AC9" s="3"/>
    </row>
    <row r="10" spans="1:31" ht="64">
      <c r="A10" s="3" t="s">
        <v>783</v>
      </c>
      <c r="B10" s="3" t="s">
        <v>784</v>
      </c>
      <c r="C10" s="3" t="s">
        <v>785</v>
      </c>
      <c r="D10" s="3" t="s">
        <v>786</v>
      </c>
      <c r="E10" s="3" t="s">
        <v>787</v>
      </c>
      <c r="F10" s="3">
        <v>951</v>
      </c>
      <c r="G10" s="3" t="s">
        <v>788</v>
      </c>
      <c r="H10" s="3"/>
      <c r="I10" s="4" t="s">
        <v>789</v>
      </c>
      <c r="J10" s="4" t="s">
        <v>790</v>
      </c>
      <c r="K10" s="9" t="s">
        <v>791</v>
      </c>
      <c r="L10" s="3"/>
      <c r="M10" s="3"/>
      <c r="N10" s="8" t="s">
        <v>792</v>
      </c>
      <c r="O10" s="3" t="s">
        <v>793</v>
      </c>
      <c r="P10" s="3" t="s">
        <v>794</v>
      </c>
      <c r="Q10" s="3"/>
      <c r="R10" s="3"/>
      <c r="S10" s="3" t="s">
        <v>795</v>
      </c>
      <c r="T10" s="3" t="s">
        <v>796</v>
      </c>
      <c r="U10" s="3" t="s">
        <v>797</v>
      </c>
      <c r="V10" s="3" t="s">
        <v>698</v>
      </c>
      <c r="W10" s="3" t="s">
        <v>757</v>
      </c>
      <c r="X10" s="3" t="s">
        <v>782</v>
      </c>
      <c r="Y10" s="3" t="s">
        <v>795</v>
      </c>
      <c r="Z10" s="3"/>
      <c r="AA10" s="3"/>
      <c r="AB10" s="3"/>
      <c r="AC10" s="3"/>
    </row>
    <row r="11" spans="1:31" ht="64">
      <c r="A11" s="3" t="s">
        <v>798</v>
      </c>
      <c r="B11" s="3" t="s">
        <v>799</v>
      </c>
      <c r="C11" s="3" t="s">
        <v>800</v>
      </c>
      <c r="D11" s="3" t="s">
        <v>801</v>
      </c>
      <c r="E11" s="3" t="s">
        <v>787</v>
      </c>
      <c r="F11" s="3">
        <v>951</v>
      </c>
      <c r="G11" s="3" t="s">
        <v>788</v>
      </c>
      <c r="H11" s="3"/>
      <c r="I11" s="10" t="s">
        <v>802</v>
      </c>
      <c r="J11" s="10">
        <v>784</v>
      </c>
      <c r="K11" s="11" t="s">
        <v>803</v>
      </c>
      <c r="L11" s="3"/>
      <c r="M11" s="3"/>
      <c r="N11" s="8" t="s">
        <v>804</v>
      </c>
      <c r="O11" s="3" t="s">
        <v>805</v>
      </c>
      <c r="P11" s="3" t="s">
        <v>806</v>
      </c>
      <c r="Q11" s="3"/>
      <c r="R11" s="3"/>
      <c r="S11" s="3" t="s">
        <v>807</v>
      </c>
      <c r="T11" s="3" t="s">
        <v>808</v>
      </c>
      <c r="U11" s="3" t="s">
        <v>809</v>
      </c>
      <c r="V11" s="3" t="s">
        <v>698</v>
      </c>
      <c r="W11" s="3" t="s">
        <v>757</v>
      </c>
      <c r="X11" s="3" t="s">
        <v>782</v>
      </c>
      <c r="Y11" s="3" t="s">
        <v>807</v>
      </c>
      <c r="Z11" s="3"/>
      <c r="AA11" s="3"/>
      <c r="AB11" s="3"/>
      <c r="AC11" s="3"/>
    </row>
    <row r="12" spans="1:31" ht="48">
      <c r="A12" t="s">
        <v>810</v>
      </c>
      <c r="B12" t="s">
        <v>811</v>
      </c>
      <c r="C12" t="s">
        <v>812</v>
      </c>
      <c r="D12" t="s">
        <v>813</v>
      </c>
      <c r="E12" t="s">
        <v>814</v>
      </c>
      <c r="F12">
        <v>532</v>
      </c>
      <c r="G12" t="s">
        <v>815</v>
      </c>
      <c r="H12" s="3"/>
      <c r="I12" s="10" t="s">
        <v>816</v>
      </c>
      <c r="J12" s="10">
        <v>971</v>
      </c>
      <c r="K12" s="11" t="s">
        <v>817</v>
      </c>
      <c r="L12" s="3"/>
      <c r="M12" s="3"/>
      <c r="N12" s="8" t="s">
        <v>818</v>
      </c>
      <c r="O12" s="3" t="s">
        <v>819</v>
      </c>
      <c r="P12" s="3" t="s">
        <v>820</v>
      </c>
      <c r="Q12" s="3"/>
      <c r="R12" s="3"/>
      <c r="S12" s="3" t="s">
        <v>538</v>
      </c>
      <c r="T12" s="3" t="s">
        <v>821</v>
      </c>
      <c r="U12" s="3" t="s">
        <v>822</v>
      </c>
      <c r="V12" s="3" t="s">
        <v>698</v>
      </c>
      <c r="W12" s="3" t="s">
        <v>823</v>
      </c>
      <c r="X12" s="3" t="s">
        <v>538</v>
      </c>
      <c r="Y12" s="3" t="s">
        <v>538</v>
      </c>
      <c r="Z12" s="3"/>
      <c r="AA12" s="3"/>
      <c r="AB12" s="3"/>
      <c r="AC12" s="3"/>
    </row>
    <row r="13" spans="1:31" ht="48">
      <c r="A13" t="s">
        <v>824</v>
      </c>
      <c r="B13" t="s">
        <v>825</v>
      </c>
      <c r="C13" t="s">
        <v>826</v>
      </c>
      <c r="D13" t="s">
        <v>827</v>
      </c>
      <c r="E13" t="s">
        <v>828</v>
      </c>
      <c r="F13">
        <v>682</v>
      </c>
      <c r="G13" t="s">
        <v>829</v>
      </c>
      <c r="H13" s="3"/>
      <c r="I13" s="10" t="s">
        <v>830</v>
      </c>
      <c r="J13" s="10">
        <v>8</v>
      </c>
      <c r="K13" s="11" t="s">
        <v>831</v>
      </c>
      <c r="L13" s="3"/>
      <c r="M13" s="3"/>
      <c r="N13" s="8" t="s">
        <v>832</v>
      </c>
      <c r="O13" s="3" t="s">
        <v>833</v>
      </c>
      <c r="P13" s="3" t="s">
        <v>834</v>
      </c>
      <c r="Q13" s="3"/>
      <c r="R13" s="3"/>
      <c r="S13" s="3" t="s">
        <v>541</v>
      </c>
      <c r="T13" s="3" t="s">
        <v>835</v>
      </c>
      <c r="U13" s="3" t="s">
        <v>836</v>
      </c>
      <c r="V13" s="3" t="s">
        <v>698</v>
      </c>
      <c r="W13" s="3" t="s">
        <v>823</v>
      </c>
      <c r="X13" s="3" t="s">
        <v>541</v>
      </c>
      <c r="Y13" s="3" t="s">
        <v>541</v>
      </c>
      <c r="Z13" s="3"/>
      <c r="AA13" s="3"/>
      <c r="AB13" s="3"/>
      <c r="AC13" s="3"/>
    </row>
    <row r="14" spans="1:31" ht="48">
      <c r="A14" s="3" t="s">
        <v>837</v>
      </c>
      <c r="B14" s="3" t="s">
        <v>838</v>
      </c>
      <c r="C14" s="3" t="s">
        <v>839</v>
      </c>
      <c r="D14" s="3" t="s">
        <v>840</v>
      </c>
      <c r="E14" s="3" t="s">
        <v>841</v>
      </c>
      <c r="F14" s="3">
        <v>32</v>
      </c>
      <c r="G14" s="3" t="s">
        <v>842</v>
      </c>
      <c r="H14" s="3"/>
      <c r="I14" s="10" t="s">
        <v>843</v>
      </c>
      <c r="J14" s="10">
        <v>51</v>
      </c>
      <c r="K14" s="11" t="s">
        <v>844</v>
      </c>
      <c r="L14" s="3"/>
      <c r="M14" s="3"/>
      <c r="N14" s="8" t="s">
        <v>845</v>
      </c>
      <c r="O14" s="3" t="s">
        <v>846</v>
      </c>
      <c r="P14" s="3" t="s">
        <v>847</v>
      </c>
      <c r="Q14" s="3"/>
      <c r="R14" s="3"/>
      <c r="S14" s="3" t="s">
        <v>848</v>
      </c>
      <c r="T14" s="3" t="s">
        <v>849</v>
      </c>
      <c r="U14" s="3" t="s">
        <v>850</v>
      </c>
      <c r="V14" s="3" t="s">
        <v>698</v>
      </c>
      <c r="W14" s="3" t="s">
        <v>823</v>
      </c>
      <c r="X14" s="3" t="s">
        <v>848</v>
      </c>
      <c r="Y14" s="3" t="s">
        <v>848</v>
      </c>
      <c r="Z14" s="3"/>
      <c r="AA14" s="3"/>
      <c r="AB14" s="3"/>
      <c r="AC14" s="3"/>
    </row>
    <row r="15" spans="1:31" ht="48">
      <c r="A15" s="3" t="s">
        <v>851</v>
      </c>
      <c r="B15" s="3" t="s">
        <v>852</v>
      </c>
      <c r="C15" s="3" t="s">
        <v>853</v>
      </c>
      <c r="D15" s="3" t="s">
        <v>854</v>
      </c>
      <c r="E15" s="3" t="s">
        <v>855</v>
      </c>
      <c r="F15" s="3">
        <v>51</v>
      </c>
      <c r="G15" s="3" t="s">
        <v>856</v>
      </c>
      <c r="H15" s="3"/>
      <c r="I15" s="10" t="s">
        <v>857</v>
      </c>
      <c r="J15" s="10">
        <v>532</v>
      </c>
      <c r="K15" s="11" t="s">
        <v>858</v>
      </c>
      <c r="L15" s="3"/>
      <c r="M15" s="3"/>
      <c r="N15" s="8" t="s">
        <v>859</v>
      </c>
      <c r="O15" s="3" t="s">
        <v>860</v>
      </c>
      <c r="P15" s="3" t="s">
        <v>861</v>
      </c>
      <c r="Q15" s="3"/>
      <c r="R15" s="3"/>
      <c r="S15" s="3" t="s">
        <v>862</v>
      </c>
      <c r="T15" s="3" t="s">
        <v>863</v>
      </c>
      <c r="U15" s="3" t="s">
        <v>864</v>
      </c>
      <c r="V15" s="3" t="s">
        <v>698</v>
      </c>
      <c r="W15" s="3" t="s">
        <v>862</v>
      </c>
      <c r="X15" s="3" t="s">
        <v>862</v>
      </c>
      <c r="Y15" s="3" t="s">
        <v>862</v>
      </c>
      <c r="Z15" s="3"/>
      <c r="AA15" s="3"/>
      <c r="AB15" s="3"/>
      <c r="AC15" s="3"/>
    </row>
    <row r="16" spans="1:31" ht="32">
      <c r="A16" s="3" t="s">
        <v>865</v>
      </c>
      <c r="B16" s="3" t="s">
        <v>866</v>
      </c>
      <c r="C16" s="3" t="s">
        <v>867</v>
      </c>
      <c r="D16" s="3" t="s">
        <v>868</v>
      </c>
      <c r="E16" s="3" t="s">
        <v>869</v>
      </c>
      <c r="F16" s="3">
        <v>533</v>
      </c>
      <c r="G16" s="3" t="s">
        <v>870</v>
      </c>
      <c r="H16" s="3"/>
      <c r="I16" s="10" t="s">
        <v>871</v>
      </c>
      <c r="J16" s="10">
        <v>973</v>
      </c>
      <c r="K16" s="11" t="s">
        <v>872</v>
      </c>
      <c r="L16" s="3"/>
      <c r="M16" s="3"/>
      <c r="N16" s="8" t="s">
        <v>873</v>
      </c>
      <c r="O16" s="3" t="s">
        <v>874</v>
      </c>
      <c r="P16" s="3" t="s">
        <v>875</v>
      </c>
      <c r="Q16" s="3"/>
      <c r="R16" s="3"/>
      <c r="S16" s="3" t="s">
        <v>533</v>
      </c>
      <c r="T16" s="3" t="s">
        <v>876</v>
      </c>
      <c r="U16" s="3" t="s">
        <v>877</v>
      </c>
      <c r="V16" s="3" t="s">
        <v>878</v>
      </c>
      <c r="W16" s="3" t="s">
        <v>533</v>
      </c>
      <c r="X16" s="3" t="s">
        <v>533</v>
      </c>
      <c r="Y16" s="3" t="s">
        <v>533</v>
      </c>
      <c r="Z16" s="3"/>
      <c r="AA16" s="3"/>
      <c r="AB16" s="3"/>
      <c r="AC16" s="3"/>
    </row>
    <row r="17" spans="1:29" ht="32">
      <c r="A17" s="3" t="s">
        <v>879</v>
      </c>
      <c r="B17" s="3" t="s">
        <v>880</v>
      </c>
      <c r="C17" s="3" t="s">
        <v>881</v>
      </c>
      <c r="D17" s="3" t="s">
        <v>882</v>
      </c>
      <c r="E17" s="3" t="s">
        <v>883</v>
      </c>
      <c r="F17" s="3">
        <v>36</v>
      </c>
      <c r="G17" s="3" t="s">
        <v>884</v>
      </c>
      <c r="H17" s="3"/>
      <c r="I17" s="10" t="s">
        <v>885</v>
      </c>
      <c r="J17" s="10">
        <v>32</v>
      </c>
      <c r="K17" s="11" t="s">
        <v>886</v>
      </c>
      <c r="L17" s="3"/>
      <c r="M17" s="3"/>
      <c r="N17" s="8" t="s">
        <v>887</v>
      </c>
      <c r="O17" s="3" t="s">
        <v>888</v>
      </c>
      <c r="P17" s="3" t="s">
        <v>889</v>
      </c>
      <c r="Q17" s="3"/>
      <c r="R17" s="3"/>
      <c r="S17" s="3" t="s">
        <v>559</v>
      </c>
      <c r="T17" s="3" t="s">
        <v>890</v>
      </c>
      <c r="U17" s="3" t="s">
        <v>891</v>
      </c>
      <c r="V17" s="3" t="s">
        <v>892</v>
      </c>
      <c r="W17" s="3" t="s">
        <v>893</v>
      </c>
      <c r="X17" s="3" t="s">
        <v>894</v>
      </c>
      <c r="Y17" s="3" t="s">
        <v>559</v>
      </c>
      <c r="Z17" s="3"/>
      <c r="AA17" s="3"/>
      <c r="AB17" s="3"/>
      <c r="AC17" s="3"/>
    </row>
    <row r="18" spans="1:29" ht="32">
      <c r="A18" s="3" t="s">
        <v>895</v>
      </c>
      <c r="B18" s="3" t="s">
        <v>896</v>
      </c>
      <c r="C18" s="3" t="s">
        <v>897</v>
      </c>
      <c r="D18" s="3" t="s">
        <v>898</v>
      </c>
      <c r="E18" s="3" t="s">
        <v>749</v>
      </c>
      <c r="F18" s="3">
        <v>978</v>
      </c>
      <c r="G18" s="3" t="s">
        <v>750</v>
      </c>
      <c r="H18" s="3"/>
      <c r="I18" s="10" t="s">
        <v>899</v>
      </c>
      <c r="J18" s="10">
        <v>36</v>
      </c>
      <c r="K18" s="11" t="s">
        <v>900</v>
      </c>
      <c r="L18" s="3"/>
      <c r="M18" s="3"/>
      <c r="N18" s="8" t="s">
        <v>901</v>
      </c>
      <c r="O18" s="3" t="s">
        <v>902</v>
      </c>
      <c r="P18" s="3" t="s">
        <v>209</v>
      </c>
      <c r="Q18" s="3"/>
      <c r="R18" s="3"/>
      <c r="S18" s="3" t="s">
        <v>565</v>
      </c>
      <c r="T18" s="3" t="s">
        <v>903</v>
      </c>
      <c r="U18" s="3" t="s">
        <v>904</v>
      </c>
      <c r="V18" s="3" t="s">
        <v>892</v>
      </c>
      <c r="W18" s="3" t="s">
        <v>893</v>
      </c>
      <c r="X18" s="3" t="s">
        <v>894</v>
      </c>
      <c r="Y18" s="3" t="s">
        <v>565</v>
      </c>
      <c r="Z18" s="3"/>
      <c r="AA18" s="3"/>
      <c r="AB18" s="3"/>
      <c r="AC18" s="3"/>
    </row>
    <row r="19" spans="1:29" ht="32">
      <c r="A19" s="3" t="s">
        <v>905</v>
      </c>
      <c r="B19" s="3" t="s">
        <v>906</v>
      </c>
      <c r="C19" s="3" t="s">
        <v>907</v>
      </c>
      <c r="D19" s="3" t="s">
        <v>908</v>
      </c>
      <c r="E19" s="3" t="s">
        <v>909</v>
      </c>
      <c r="F19" s="3">
        <v>944</v>
      </c>
      <c r="G19" s="3" t="s">
        <v>910</v>
      </c>
      <c r="H19" s="3"/>
      <c r="I19" s="10" t="s">
        <v>911</v>
      </c>
      <c r="J19" s="10">
        <v>533</v>
      </c>
      <c r="K19" s="11" t="s">
        <v>912</v>
      </c>
      <c r="L19" s="3"/>
      <c r="M19" s="3"/>
      <c r="N19" s="8" t="s">
        <v>913</v>
      </c>
      <c r="O19" s="3" t="s">
        <v>914</v>
      </c>
      <c r="P19" s="3" t="s">
        <v>915</v>
      </c>
      <c r="Q19" s="3"/>
      <c r="R19" s="3"/>
      <c r="S19" s="3" t="s">
        <v>916</v>
      </c>
      <c r="T19" s="3" t="s">
        <v>917</v>
      </c>
      <c r="U19" s="3" t="s">
        <v>918</v>
      </c>
      <c r="V19" s="3" t="s">
        <v>892</v>
      </c>
      <c r="W19" s="3" t="s">
        <v>893</v>
      </c>
      <c r="X19" s="3" t="s">
        <v>916</v>
      </c>
      <c r="Y19" s="3" t="s">
        <v>916</v>
      </c>
      <c r="Z19" s="3"/>
      <c r="AA19" s="3"/>
      <c r="AB19" s="3"/>
      <c r="AC19" s="3"/>
    </row>
    <row r="20" spans="1:29" ht="32">
      <c r="A20" s="3" t="s">
        <v>919</v>
      </c>
      <c r="B20" s="3" t="s">
        <v>920</v>
      </c>
      <c r="C20" s="3" t="s">
        <v>921</v>
      </c>
      <c r="D20" s="3" t="s">
        <v>922</v>
      </c>
      <c r="E20" s="3" t="s">
        <v>923</v>
      </c>
      <c r="F20" s="3">
        <v>44</v>
      </c>
      <c r="G20" s="3" t="s">
        <v>924</v>
      </c>
      <c r="H20" s="3"/>
      <c r="I20" s="10" t="s">
        <v>925</v>
      </c>
      <c r="J20" s="10">
        <v>944</v>
      </c>
      <c r="K20" s="11" t="s">
        <v>926</v>
      </c>
      <c r="L20" s="3"/>
      <c r="M20" s="3"/>
      <c r="N20" s="8" t="s">
        <v>927</v>
      </c>
      <c r="O20" s="3" t="s">
        <v>928</v>
      </c>
      <c r="P20" s="3" t="s">
        <v>929</v>
      </c>
      <c r="Q20" s="3"/>
      <c r="R20" s="3"/>
      <c r="S20" s="3" t="s">
        <v>555</v>
      </c>
      <c r="T20" s="3" t="s">
        <v>930</v>
      </c>
      <c r="U20" s="3" t="s">
        <v>931</v>
      </c>
      <c r="V20" s="3" t="s">
        <v>892</v>
      </c>
      <c r="W20" s="3" t="s">
        <v>893</v>
      </c>
      <c r="X20" s="3" t="s">
        <v>932</v>
      </c>
      <c r="Y20" s="3" t="s">
        <v>555</v>
      </c>
      <c r="Z20" s="3"/>
      <c r="AA20" s="3"/>
      <c r="AB20" s="3"/>
      <c r="AC20" s="3"/>
    </row>
    <row r="21" spans="1:29" ht="32">
      <c r="A21" s="3" t="s">
        <v>933</v>
      </c>
      <c r="B21" s="3" t="s">
        <v>934</v>
      </c>
      <c r="C21" s="3" t="s">
        <v>935</v>
      </c>
      <c r="D21" s="3" t="s">
        <v>936</v>
      </c>
      <c r="E21" s="3" t="s">
        <v>937</v>
      </c>
      <c r="F21" s="3">
        <v>48</v>
      </c>
      <c r="G21" s="3" t="s">
        <v>938</v>
      </c>
      <c r="H21" s="3"/>
      <c r="I21" s="10" t="s">
        <v>939</v>
      </c>
      <c r="J21" s="10">
        <v>977</v>
      </c>
      <c r="K21" s="11" t="s">
        <v>940</v>
      </c>
      <c r="L21" s="3"/>
      <c r="M21" s="3"/>
      <c r="N21" s="8" t="s">
        <v>941</v>
      </c>
      <c r="O21" s="3" t="s">
        <v>942</v>
      </c>
      <c r="P21" s="3" t="s">
        <v>943</v>
      </c>
      <c r="Q21" s="3"/>
      <c r="R21" s="3"/>
      <c r="S21" s="3" t="s">
        <v>944</v>
      </c>
      <c r="T21" s="3" t="s">
        <v>945</v>
      </c>
      <c r="U21" s="3" t="s">
        <v>946</v>
      </c>
      <c r="V21" s="3" t="s">
        <v>892</v>
      </c>
      <c r="W21" s="3" t="s">
        <v>893</v>
      </c>
      <c r="X21" s="3" t="s">
        <v>932</v>
      </c>
      <c r="Y21" s="3" t="s">
        <v>944</v>
      </c>
      <c r="Z21" s="3"/>
      <c r="AA21" s="3"/>
      <c r="AB21" s="3"/>
      <c r="AC21" s="3"/>
    </row>
    <row r="22" spans="1:29" ht="32">
      <c r="A22" s="3" t="s">
        <v>947</v>
      </c>
      <c r="B22" s="3" t="s">
        <v>948</v>
      </c>
      <c r="C22" s="3" t="s">
        <v>949</v>
      </c>
      <c r="D22" s="3" t="s">
        <v>950</v>
      </c>
      <c r="E22" s="3" t="s">
        <v>951</v>
      </c>
      <c r="F22" s="3">
        <v>50</v>
      </c>
      <c r="G22" s="3" t="s">
        <v>952</v>
      </c>
      <c r="H22" s="3"/>
      <c r="I22" s="10" t="s">
        <v>953</v>
      </c>
      <c r="J22" s="10">
        <v>52</v>
      </c>
      <c r="K22" s="11" t="s">
        <v>954</v>
      </c>
      <c r="L22" s="3"/>
      <c r="M22" s="3"/>
      <c r="N22" s="8" t="s">
        <v>955</v>
      </c>
      <c r="O22" s="3" t="s">
        <v>956</v>
      </c>
      <c r="P22" s="3" t="s">
        <v>957</v>
      </c>
      <c r="Q22" s="3"/>
      <c r="R22" s="3"/>
      <c r="S22" s="3" t="s">
        <v>958</v>
      </c>
      <c r="T22" s="3" t="s">
        <v>959</v>
      </c>
      <c r="U22" s="3" t="s">
        <v>960</v>
      </c>
      <c r="V22" s="3" t="s">
        <v>892</v>
      </c>
      <c r="W22" s="3" t="s">
        <v>893</v>
      </c>
      <c r="X22" s="3" t="s">
        <v>932</v>
      </c>
      <c r="Y22" s="3" t="s">
        <v>961</v>
      </c>
      <c r="Z22" s="3"/>
      <c r="AA22" s="3"/>
      <c r="AB22" s="3"/>
      <c r="AC22" s="3"/>
    </row>
    <row r="23" spans="1:29" ht="32">
      <c r="A23" s="3" t="s">
        <v>962</v>
      </c>
      <c r="B23" s="3" t="s">
        <v>963</v>
      </c>
      <c r="C23" s="3" t="s">
        <v>964</v>
      </c>
      <c r="D23" s="3" t="s">
        <v>965</v>
      </c>
      <c r="E23" s="3" t="s">
        <v>966</v>
      </c>
      <c r="F23" s="3">
        <v>52</v>
      </c>
      <c r="G23" s="3" t="s">
        <v>967</v>
      </c>
      <c r="H23" s="3"/>
      <c r="I23" s="10" t="s">
        <v>968</v>
      </c>
      <c r="J23" s="10">
        <v>50</v>
      </c>
      <c r="K23" s="11" t="s">
        <v>969</v>
      </c>
      <c r="L23" s="3"/>
      <c r="M23" s="3"/>
      <c r="N23" s="8" t="s">
        <v>970</v>
      </c>
      <c r="O23" s="3" t="s">
        <v>971</v>
      </c>
      <c r="P23" s="3" t="s">
        <v>972</v>
      </c>
      <c r="Q23" s="3"/>
      <c r="R23" s="3"/>
      <c r="S23" s="3" t="s">
        <v>568</v>
      </c>
      <c r="T23" s="3" t="s">
        <v>973</v>
      </c>
      <c r="U23" s="3" t="s">
        <v>974</v>
      </c>
      <c r="V23" s="3" t="s">
        <v>892</v>
      </c>
      <c r="W23" s="3" t="s">
        <v>893</v>
      </c>
      <c r="X23" s="3" t="s">
        <v>932</v>
      </c>
      <c r="Y23" s="3" t="s">
        <v>961</v>
      </c>
      <c r="Z23" s="3"/>
      <c r="AA23" s="3"/>
      <c r="AB23" s="3"/>
      <c r="AC23" s="3"/>
    </row>
    <row r="24" spans="1:29" ht="48">
      <c r="A24" s="3" t="s">
        <v>975</v>
      </c>
      <c r="B24" s="3" t="s">
        <v>976</v>
      </c>
      <c r="C24" s="3" t="s">
        <v>977</v>
      </c>
      <c r="D24" s="3" t="s">
        <v>978</v>
      </c>
      <c r="E24" s="3" t="s">
        <v>979</v>
      </c>
      <c r="F24" s="3">
        <v>974</v>
      </c>
      <c r="G24" s="3" t="s">
        <v>980</v>
      </c>
      <c r="H24" s="3"/>
      <c r="I24" s="10" t="s">
        <v>981</v>
      </c>
      <c r="J24" s="10">
        <v>975</v>
      </c>
      <c r="K24" s="11" t="s">
        <v>982</v>
      </c>
      <c r="L24" s="3"/>
      <c r="M24" s="3"/>
      <c r="N24" s="8" t="s">
        <v>983</v>
      </c>
      <c r="O24" s="3" t="s">
        <v>984</v>
      </c>
      <c r="P24" s="3" t="s">
        <v>985</v>
      </c>
      <c r="Q24" s="3"/>
      <c r="R24" s="3"/>
      <c r="S24" s="3" t="s">
        <v>562</v>
      </c>
      <c r="T24" s="3" t="s">
        <v>986</v>
      </c>
      <c r="U24" s="3" t="s">
        <v>987</v>
      </c>
      <c r="V24" s="3" t="s">
        <v>892</v>
      </c>
      <c r="W24" s="3" t="s">
        <v>893</v>
      </c>
      <c r="X24" s="3" t="s">
        <v>932</v>
      </c>
      <c r="Y24" s="3" t="s">
        <v>562</v>
      </c>
      <c r="Z24" s="3"/>
      <c r="AA24" s="3"/>
      <c r="AB24" s="3"/>
      <c r="AC24" s="3"/>
    </row>
    <row r="25" spans="1:29" ht="32">
      <c r="A25" s="3" t="s">
        <v>988</v>
      </c>
      <c r="B25" s="3" t="s">
        <v>989</v>
      </c>
      <c r="C25" s="3" t="s">
        <v>990</v>
      </c>
      <c r="D25" s="3" t="s">
        <v>991</v>
      </c>
      <c r="E25" s="3" t="s">
        <v>749</v>
      </c>
      <c r="F25" s="3">
        <v>978</v>
      </c>
      <c r="G25" s="3" t="s">
        <v>750</v>
      </c>
      <c r="H25" s="3"/>
      <c r="I25" s="10" t="s">
        <v>992</v>
      </c>
      <c r="J25" s="10">
        <v>48</v>
      </c>
      <c r="K25" s="11" t="s">
        <v>993</v>
      </c>
      <c r="L25" s="3"/>
      <c r="M25" s="3"/>
      <c r="N25" s="8" t="s">
        <v>994</v>
      </c>
      <c r="O25" s="3" t="s">
        <v>995</v>
      </c>
      <c r="P25" s="3" t="s">
        <v>996</v>
      </c>
      <c r="Q25" s="3"/>
      <c r="R25" s="3"/>
      <c r="S25" s="3" t="s">
        <v>997</v>
      </c>
      <c r="T25" s="3" t="s">
        <v>998</v>
      </c>
      <c r="U25" s="3" t="s">
        <v>999</v>
      </c>
      <c r="V25" s="3" t="s">
        <v>892</v>
      </c>
      <c r="W25" s="3" t="s">
        <v>893</v>
      </c>
      <c r="X25" s="3" t="s">
        <v>932</v>
      </c>
      <c r="Y25" s="3" t="s">
        <v>997</v>
      </c>
      <c r="Z25" s="3"/>
      <c r="AA25" s="3"/>
      <c r="AB25" s="3"/>
      <c r="AC25" s="3"/>
    </row>
    <row r="26" spans="1:29" ht="48">
      <c r="A26" s="3" t="s">
        <v>1000</v>
      </c>
      <c r="B26" s="3" t="s">
        <v>1001</v>
      </c>
      <c r="C26" s="3" t="s">
        <v>1002</v>
      </c>
      <c r="D26" s="3" t="s">
        <v>1003</v>
      </c>
      <c r="E26" s="3" t="s">
        <v>1004</v>
      </c>
      <c r="F26" s="3">
        <v>84</v>
      </c>
      <c r="G26" s="3" t="s">
        <v>1005</v>
      </c>
      <c r="H26" s="3"/>
      <c r="I26" s="10" t="s">
        <v>1006</v>
      </c>
      <c r="J26" s="10">
        <v>108</v>
      </c>
      <c r="K26" s="11" t="s">
        <v>1007</v>
      </c>
      <c r="L26" s="3"/>
      <c r="M26" s="3"/>
      <c r="N26" s="8" t="s">
        <v>1008</v>
      </c>
      <c r="O26" s="3" t="s">
        <v>1009</v>
      </c>
      <c r="P26" s="3" t="s">
        <v>211</v>
      </c>
      <c r="Q26" s="3"/>
      <c r="R26" s="3"/>
      <c r="S26" s="3" t="s">
        <v>1010</v>
      </c>
      <c r="T26" s="3" t="s">
        <v>1011</v>
      </c>
      <c r="U26" s="3" t="s">
        <v>1012</v>
      </c>
      <c r="V26" s="3" t="s">
        <v>892</v>
      </c>
      <c r="W26" s="3" t="s">
        <v>1013</v>
      </c>
      <c r="X26" s="3" t="s">
        <v>1010</v>
      </c>
      <c r="Y26" s="3" t="s">
        <v>1010</v>
      </c>
      <c r="Z26" s="3"/>
      <c r="AA26" s="3"/>
      <c r="AB26" s="3"/>
      <c r="AC26" s="3"/>
    </row>
    <row r="27" spans="1:29" ht="32">
      <c r="A27" s="3" t="s">
        <v>1014</v>
      </c>
      <c r="B27" s="3" t="s">
        <v>1015</v>
      </c>
      <c r="C27" s="3" t="s">
        <v>1016</v>
      </c>
      <c r="D27" s="3" t="s">
        <v>1017</v>
      </c>
      <c r="E27" s="3" t="s">
        <v>1018</v>
      </c>
      <c r="F27" s="3">
        <v>952</v>
      </c>
      <c r="G27" s="3" t="s">
        <v>1019</v>
      </c>
      <c r="H27" s="3"/>
      <c r="I27" s="10" t="s">
        <v>1020</v>
      </c>
      <c r="J27" s="10">
        <v>60</v>
      </c>
      <c r="K27" s="11" t="s">
        <v>1021</v>
      </c>
      <c r="L27" s="3"/>
      <c r="M27" s="3"/>
      <c r="N27" s="8" t="s">
        <v>1022</v>
      </c>
      <c r="O27" s="3" t="s">
        <v>1023</v>
      </c>
      <c r="P27" s="3" t="s">
        <v>1024</v>
      </c>
      <c r="Q27" s="3"/>
      <c r="R27" s="3"/>
      <c r="S27" s="3" t="s">
        <v>1025</v>
      </c>
      <c r="T27" s="3" t="s">
        <v>1026</v>
      </c>
      <c r="U27" s="3" t="s">
        <v>1027</v>
      </c>
      <c r="V27" s="3" t="s">
        <v>892</v>
      </c>
      <c r="W27" s="3" t="s">
        <v>1013</v>
      </c>
      <c r="X27" s="3" t="s">
        <v>1025</v>
      </c>
      <c r="Y27" s="3" t="s">
        <v>1025</v>
      </c>
      <c r="Z27" s="3"/>
      <c r="AA27" s="3"/>
      <c r="AB27" s="3"/>
      <c r="AC27" s="3"/>
    </row>
    <row r="28" spans="1:29" ht="32">
      <c r="A28" s="3" t="s">
        <v>1028</v>
      </c>
      <c r="B28" s="3" t="s">
        <v>1029</v>
      </c>
      <c r="C28" s="3" t="s">
        <v>1030</v>
      </c>
      <c r="D28" s="3" t="s">
        <v>1031</v>
      </c>
      <c r="E28" s="3" t="s">
        <v>1032</v>
      </c>
      <c r="F28" s="3">
        <v>60</v>
      </c>
      <c r="G28" s="3" t="s">
        <v>1033</v>
      </c>
      <c r="H28" s="3"/>
      <c r="I28" s="10" t="s">
        <v>1034</v>
      </c>
      <c r="J28" s="10">
        <v>96</v>
      </c>
      <c r="K28" s="11" t="s">
        <v>1035</v>
      </c>
      <c r="L28" s="3"/>
      <c r="M28" s="3"/>
      <c r="N28" s="8" t="s">
        <v>1036</v>
      </c>
      <c r="O28" s="3" t="s">
        <v>1037</v>
      </c>
      <c r="P28" s="3" t="s">
        <v>1038</v>
      </c>
      <c r="Q28" s="3"/>
      <c r="R28" s="3"/>
      <c r="S28" s="3" t="s">
        <v>543</v>
      </c>
      <c r="T28" s="3" t="s">
        <v>1039</v>
      </c>
      <c r="U28" s="3" t="s">
        <v>1040</v>
      </c>
      <c r="V28" s="3" t="s">
        <v>892</v>
      </c>
      <c r="W28" s="3" t="s">
        <v>1041</v>
      </c>
      <c r="X28" s="3" t="s">
        <v>1042</v>
      </c>
      <c r="Y28" s="3" t="s">
        <v>1041</v>
      </c>
      <c r="Z28" s="3"/>
      <c r="AA28" s="3"/>
      <c r="AB28" s="3"/>
      <c r="AC28" s="3"/>
    </row>
    <row r="29" spans="1:29" ht="32">
      <c r="A29" s="3" t="s">
        <v>1043</v>
      </c>
      <c r="B29" s="3" t="s">
        <v>1044</v>
      </c>
      <c r="C29" s="3" t="s">
        <v>1045</v>
      </c>
      <c r="D29" s="3" t="s">
        <v>1046</v>
      </c>
      <c r="E29" s="3" t="s">
        <v>1045</v>
      </c>
      <c r="F29" s="3">
        <v>64</v>
      </c>
      <c r="G29" s="3" t="s">
        <v>1047</v>
      </c>
      <c r="H29" s="3"/>
      <c r="I29" s="10" t="s">
        <v>1048</v>
      </c>
      <c r="J29" s="10">
        <v>68</v>
      </c>
      <c r="K29" s="11" t="s">
        <v>1049</v>
      </c>
      <c r="L29" s="3"/>
      <c r="M29" s="3"/>
      <c r="N29" s="8" t="s">
        <v>1050</v>
      </c>
      <c r="O29" s="3" t="s">
        <v>1051</v>
      </c>
      <c r="P29" s="3" t="s">
        <v>1052</v>
      </c>
      <c r="Q29" s="3"/>
      <c r="R29" s="3"/>
      <c r="S29" s="3" t="s">
        <v>1053</v>
      </c>
      <c r="T29" s="3" t="s">
        <v>1054</v>
      </c>
      <c r="U29" s="3" t="s">
        <v>1055</v>
      </c>
      <c r="V29" s="3" t="s">
        <v>892</v>
      </c>
      <c r="W29" s="3" t="s">
        <v>1056</v>
      </c>
      <c r="X29" s="3" t="s">
        <v>1056</v>
      </c>
      <c r="Y29" s="3" t="s">
        <v>1056</v>
      </c>
      <c r="Z29" s="3"/>
      <c r="AA29" s="3"/>
      <c r="AB29" s="3"/>
      <c r="AC29" s="3"/>
    </row>
    <row r="30" spans="1:29" ht="16">
      <c r="A30" s="3" t="s">
        <v>1057</v>
      </c>
      <c r="B30" s="3" t="s">
        <v>1058</v>
      </c>
      <c r="C30" s="3" t="s">
        <v>1059</v>
      </c>
      <c r="D30" s="3" t="s">
        <v>1060</v>
      </c>
      <c r="E30" s="3" t="s">
        <v>1061</v>
      </c>
      <c r="F30" s="3">
        <v>68</v>
      </c>
      <c r="G30" s="3" t="s">
        <v>1062</v>
      </c>
      <c r="H30" s="3"/>
      <c r="I30" s="10" t="s">
        <v>1063</v>
      </c>
      <c r="J30" s="10">
        <v>986</v>
      </c>
      <c r="K30" s="11" t="s">
        <v>1064</v>
      </c>
      <c r="L30" s="3"/>
      <c r="M30" s="3"/>
      <c r="N30" s="8" t="s">
        <v>1065</v>
      </c>
      <c r="O30" s="3" t="s">
        <v>1066</v>
      </c>
      <c r="P30" s="3" t="s">
        <v>1067</v>
      </c>
      <c r="Q30" s="3"/>
      <c r="R30" s="3"/>
      <c r="S30" s="3" t="s">
        <v>1068</v>
      </c>
      <c r="T30" s="3" t="s">
        <v>1068</v>
      </c>
      <c r="U30" s="3" t="s">
        <v>1068</v>
      </c>
      <c r="V30" s="3" t="s">
        <v>1068</v>
      </c>
      <c r="W30" s="3" t="s">
        <v>1068</v>
      </c>
      <c r="X30" s="3" t="s">
        <v>1068</v>
      </c>
      <c r="Y30" s="3" t="s">
        <v>1068</v>
      </c>
      <c r="Z30" s="3"/>
      <c r="AA30" s="3"/>
      <c r="AB30" s="3"/>
      <c r="AC30" s="3"/>
    </row>
    <row r="31" spans="1:29" ht="32">
      <c r="A31" s="3" t="s">
        <v>1069</v>
      </c>
      <c r="B31" s="3" t="s">
        <v>1070</v>
      </c>
      <c r="C31" s="3" t="s">
        <v>1071</v>
      </c>
      <c r="D31" s="3" t="s">
        <v>1072</v>
      </c>
      <c r="E31" s="3" t="s">
        <v>1073</v>
      </c>
      <c r="F31" s="3">
        <v>977</v>
      </c>
      <c r="G31" s="3" t="s">
        <v>1074</v>
      </c>
      <c r="H31" s="3"/>
      <c r="I31" s="10" t="s">
        <v>1075</v>
      </c>
      <c r="J31" s="10">
        <v>44</v>
      </c>
      <c r="K31" s="11" t="s">
        <v>1076</v>
      </c>
      <c r="L31" s="3"/>
      <c r="M31" s="3"/>
      <c r="N31" s="8" t="s">
        <v>1077</v>
      </c>
      <c r="O31" s="3" t="s">
        <v>1078</v>
      </c>
      <c r="P31" s="3" t="s">
        <v>1079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6">
      <c r="A32" s="3" t="s">
        <v>1080</v>
      </c>
      <c r="B32" s="3" t="s">
        <v>1081</v>
      </c>
      <c r="C32" s="3" t="s">
        <v>1082</v>
      </c>
      <c r="D32" s="3" t="s">
        <v>1083</v>
      </c>
      <c r="E32" s="3" t="s">
        <v>1084</v>
      </c>
      <c r="F32" s="3">
        <v>72</v>
      </c>
      <c r="G32" s="3" t="s">
        <v>1085</v>
      </c>
      <c r="H32" s="3"/>
      <c r="I32" s="10" t="s">
        <v>1086</v>
      </c>
      <c r="J32" s="10">
        <v>64</v>
      </c>
      <c r="K32" s="11" t="s">
        <v>1047</v>
      </c>
      <c r="L32" s="3"/>
      <c r="M32" s="3"/>
      <c r="N32" s="8" t="s">
        <v>1087</v>
      </c>
      <c r="O32" s="3" t="s">
        <v>1088</v>
      </c>
      <c r="P32" s="3" t="s">
        <v>1089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6">
      <c r="A33" s="3" t="s">
        <v>1090</v>
      </c>
      <c r="B33" s="3" t="s">
        <v>1091</v>
      </c>
      <c r="C33" s="3" t="s">
        <v>1092</v>
      </c>
      <c r="D33" s="3" t="s">
        <v>1093</v>
      </c>
      <c r="E33" s="3" t="s">
        <v>1094</v>
      </c>
      <c r="F33" s="3">
        <v>986</v>
      </c>
      <c r="G33" s="3" t="s">
        <v>1095</v>
      </c>
      <c r="H33" s="3"/>
      <c r="I33" s="10" t="s">
        <v>1096</v>
      </c>
      <c r="J33" s="10">
        <v>72</v>
      </c>
      <c r="K33" s="11" t="s">
        <v>1097</v>
      </c>
      <c r="L33" s="3"/>
      <c r="M33" s="3"/>
      <c r="N33" s="8" t="s">
        <v>1098</v>
      </c>
      <c r="O33" s="3" t="s">
        <v>1099</v>
      </c>
      <c r="P33" s="3" t="s">
        <v>1100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6">
      <c r="A34" s="3" t="s">
        <v>1101</v>
      </c>
      <c r="B34" s="3" t="s">
        <v>1102</v>
      </c>
      <c r="C34" s="3" t="s">
        <v>1103</v>
      </c>
      <c r="D34" s="3" t="s">
        <v>1104</v>
      </c>
      <c r="E34" s="3" t="s">
        <v>1105</v>
      </c>
      <c r="F34" s="3">
        <v>975</v>
      </c>
      <c r="G34" s="3" t="s">
        <v>1106</v>
      </c>
      <c r="H34" s="3"/>
      <c r="I34" s="10" t="s">
        <v>1107</v>
      </c>
      <c r="J34" s="10">
        <v>974</v>
      </c>
      <c r="K34" s="11" t="s">
        <v>1108</v>
      </c>
      <c r="L34" s="3"/>
      <c r="M34" s="3"/>
      <c r="N34" s="8" t="s">
        <v>1109</v>
      </c>
      <c r="O34" s="3" t="s">
        <v>1110</v>
      </c>
      <c r="P34" s="3" t="s">
        <v>1111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6">
      <c r="A35" s="3" t="s">
        <v>1112</v>
      </c>
      <c r="B35" s="3" t="s">
        <v>1113</v>
      </c>
      <c r="C35" s="3" t="s">
        <v>1114</v>
      </c>
      <c r="D35" s="3" t="s">
        <v>1115</v>
      </c>
      <c r="E35" s="3" t="s">
        <v>1018</v>
      </c>
      <c r="F35" s="3">
        <v>952</v>
      </c>
      <c r="G35" s="3" t="s">
        <v>1019</v>
      </c>
      <c r="H35" s="3"/>
      <c r="I35" s="10" t="s">
        <v>1116</v>
      </c>
      <c r="J35" s="10">
        <v>84</v>
      </c>
      <c r="K35" s="11" t="s">
        <v>1117</v>
      </c>
      <c r="L35" s="3"/>
      <c r="M35" s="3"/>
      <c r="N35" s="8" t="s">
        <v>1118</v>
      </c>
      <c r="O35" s="3" t="s">
        <v>1119</v>
      </c>
      <c r="P35" s="3" t="s">
        <v>197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6">
      <c r="A36" s="3" t="s">
        <v>1120</v>
      </c>
      <c r="B36" s="3" t="s">
        <v>1121</v>
      </c>
      <c r="C36" s="3" t="s">
        <v>1122</v>
      </c>
      <c r="D36" s="3" t="s">
        <v>1123</v>
      </c>
      <c r="E36" s="3" t="s">
        <v>1124</v>
      </c>
      <c r="F36" s="3">
        <v>108</v>
      </c>
      <c r="G36" s="3" t="s">
        <v>1125</v>
      </c>
      <c r="H36" s="3"/>
      <c r="I36" s="10" t="s">
        <v>1126</v>
      </c>
      <c r="J36" s="10">
        <v>124</v>
      </c>
      <c r="K36" s="11" t="s">
        <v>1127</v>
      </c>
      <c r="L36" s="3"/>
      <c r="M36" s="3"/>
      <c r="N36" s="8" t="s">
        <v>1128</v>
      </c>
      <c r="O36" s="3" t="s">
        <v>1129</v>
      </c>
      <c r="P36" s="3" t="s">
        <v>1130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32">
      <c r="A37" s="3" t="s">
        <v>1131</v>
      </c>
      <c r="B37" s="3" t="s">
        <v>1132</v>
      </c>
      <c r="C37" s="3" t="s">
        <v>1133</v>
      </c>
      <c r="D37" s="3" t="s">
        <v>1134</v>
      </c>
      <c r="E37" s="3" t="s">
        <v>1135</v>
      </c>
      <c r="F37" s="3">
        <v>116</v>
      </c>
      <c r="G37" s="3" t="s">
        <v>1136</v>
      </c>
      <c r="H37" s="3"/>
      <c r="I37" s="10" t="s">
        <v>1137</v>
      </c>
      <c r="J37" s="10">
        <v>976</v>
      </c>
      <c r="K37" s="11" t="s">
        <v>1138</v>
      </c>
      <c r="L37" s="3"/>
      <c r="M37" s="3"/>
      <c r="N37" s="8" t="s">
        <v>1139</v>
      </c>
      <c r="O37" s="3" t="s">
        <v>1140</v>
      </c>
      <c r="P37" s="3" t="s">
        <v>1141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6">
      <c r="A38" s="3" t="s">
        <v>57</v>
      </c>
      <c r="B38" s="3" t="s">
        <v>1142</v>
      </c>
      <c r="C38" s="3" t="s">
        <v>59</v>
      </c>
      <c r="D38" s="3" t="s">
        <v>1143</v>
      </c>
      <c r="E38" s="3" t="s">
        <v>63</v>
      </c>
      <c r="F38" s="3">
        <v>950</v>
      </c>
      <c r="G38" s="3" t="s">
        <v>61</v>
      </c>
      <c r="H38" s="3"/>
      <c r="I38" s="10" t="s">
        <v>1144</v>
      </c>
      <c r="J38" s="10">
        <v>756</v>
      </c>
      <c r="K38" s="11" t="s">
        <v>1145</v>
      </c>
      <c r="L38" s="3"/>
      <c r="M38" s="3"/>
      <c r="N38" s="8" t="s">
        <v>1146</v>
      </c>
      <c r="O38" s="3" t="s">
        <v>1147</v>
      </c>
      <c r="P38" s="3" t="s">
        <v>1148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6">
      <c r="A39" s="3" t="s">
        <v>1149</v>
      </c>
      <c r="B39" s="3" t="s">
        <v>1150</v>
      </c>
      <c r="C39" s="3" t="s">
        <v>1151</v>
      </c>
      <c r="D39" s="3" t="s">
        <v>1152</v>
      </c>
      <c r="E39" s="3" t="s">
        <v>1153</v>
      </c>
      <c r="F39" s="3">
        <v>124</v>
      </c>
      <c r="G39" s="3" t="s">
        <v>1154</v>
      </c>
      <c r="H39" s="3"/>
      <c r="I39" s="10" t="s">
        <v>1155</v>
      </c>
      <c r="J39" s="10">
        <v>990</v>
      </c>
      <c r="K39" s="11" t="s">
        <v>1156</v>
      </c>
      <c r="L39" s="3"/>
      <c r="M39" s="3"/>
      <c r="N39" s="8" t="s">
        <v>1157</v>
      </c>
      <c r="O39" s="3" t="s">
        <v>1158</v>
      </c>
      <c r="P39" s="3" t="s">
        <v>1159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6">
      <c r="A40" s="3" t="s">
        <v>1160</v>
      </c>
      <c r="B40" s="3" t="s">
        <v>1161</v>
      </c>
      <c r="C40" s="3" t="s">
        <v>1162</v>
      </c>
      <c r="D40" s="3" t="s">
        <v>1163</v>
      </c>
      <c r="E40" s="3" t="s">
        <v>1164</v>
      </c>
      <c r="F40" s="3">
        <v>132</v>
      </c>
      <c r="G40" s="3" t="s">
        <v>1165</v>
      </c>
      <c r="H40" s="3"/>
      <c r="I40" s="10" t="s">
        <v>1166</v>
      </c>
      <c r="J40" s="10">
        <v>0</v>
      </c>
      <c r="K40" s="11" t="s">
        <v>1167</v>
      </c>
      <c r="L40" s="3"/>
      <c r="M40" s="3"/>
      <c r="N40" s="8" t="s">
        <v>1168</v>
      </c>
      <c r="O40" s="3" t="s">
        <v>1169</v>
      </c>
      <c r="P40" s="3" t="s">
        <v>1170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32">
      <c r="A41" s="3" t="s">
        <v>1171</v>
      </c>
      <c r="B41" s="3" t="s">
        <v>1172</v>
      </c>
      <c r="C41" s="3" t="s">
        <v>1173</v>
      </c>
      <c r="D41" s="3" t="s">
        <v>1174</v>
      </c>
      <c r="E41" s="3" t="s">
        <v>1175</v>
      </c>
      <c r="F41" s="3">
        <v>990</v>
      </c>
      <c r="G41" s="3" t="s">
        <v>1156</v>
      </c>
      <c r="H41" s="3"/>
      <c r="I41" s="10" t="s">
        <v>1176</v>
      </c>
      <c r="J41" s="10">
        <v>170</v>
      </c>
      <c r="K41" s="11" t="s">
        <v>1177</v>
      </c>
      <c r="L41" s="3"/>
      <c r="M41" s="3"/>
      <c r="N41" s="8" t="s">
        <v>1178</v>
      </c>
      <c r="O41" s="3" t="s">
        <v>1179</v>
      </c>
      <c r="P41" s="3" t="s">
        <v>1180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6">
      <c r="A42" s="3" t="s">
        <v>1181</v>
      </c>
      <c r="B42" s="3" t="s">
        <v>1182</v>
      </c>
      <c r="C42" s="3" t="s">
        <v>1183</v>
      </c>
      <c r="D42" s="3" t="s">
        <v>1184</v>
      </c>
      <c r="E42" s="3" t="s">
        <v>1185</v>
      </c>
      <c r="F42" s="3">
        <v>0</v>
      </c>
      <c r="G42" s="3" t="s">
        <v>1186</v>
      </c>
      <c r="H42" s="3"/>
      <c r="I42" s="10" t="s">
        <v>1187</v>
      </c>
      <c r="J42" s="10">
        <v>188</v>
      </c>
      <c r="K42" s="11" t="s">
        <v>1188</v>
      </c>
      <c r="L42" s="3"/>
      <c r="M42" s="3"/>
      <c r="N42" s="8" t="s">
        <v>1189</v>
      </c>
      <c r="O42" s="3" t="s">
        <v>1190</v>
      </c>
      <c r="P42" s="3" t="s">
        <v>1191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6">
      <c r="A43" s="3" t="s">
        <v>1192</v>
      </c>
      <c r="B43" s="3" t="s">
        <v>1193</v>
      </c>
      <c r="C43" s="3" t="s">
        <v>1194</v>
      </c>
      <c r="D43" s="3" t="s">
        <v>1195</v>
      </c>
      <c r="E43" s="3" t="s">
        <v>749</v>
      </c>
      <c r="F43" s="3">
        <v>978</v>
      </c>
      <c r="G43" s="3" t="s">
        <v>750</v>
      </c>
      <c r="H43" s="3"/>
      <c r="I43" s="10" t="s">
        <v>1196</v>
      </c>
      <c r="J43" s="10">
        <v>931</v>
      </c>
      <c r="K43" s="11" t="s">
        <v>1197</v>
      </c>
      <c r="L43" s="3"/>
      <c r="M43" s="3"/>
      <c r="N43" s="8" t="s">
        <v>1198</v>
      </c>
      <c r="O43" s="3" t="s">
        <v>1199</v>
      </c>
      <c r="P43" s="3" t="s">
        <v>1200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6">
      <c r="A44" s="3" t="s">
        <v>1201</v>
      </c>
      <c r="B44" s="3" t="s">
        <v>1202</v>
      </c>
      <c r="C44" s="3" t="s">
        <v>1203</v>
      </c>
      <c r="D44" s="3" t="s">
        <v>1204</v>
      </c>
      <c r="E44" s="3" t="s">
        <v>1205</v>
      </c>
      <c r="F44" s="3">
        <v>170</v>
      </c>
      <c r="G44" s="3" t="s">
        <v>1206</v>
      </c>
      <c r="H44" s="3"/>
      <c r="I44" s="10" t="s">
        <v>1207</v>
      </c>
      <c r="J44" s="10">
        <v>132</v>
      </c>
      <c r="K44" s="11" t="s">
        <v>1208</v>
      </c>
      <c r="L44" s="3"/>
      <c r="M44" s="3"/>
      <c r="N44" s="8" t="s">
        <v>1209</v>
      </c>
      <c r="O44" s="3" t="s">
        <v>1210</v>
      </c>
      <c r="P44" s="3" t="s">
        <v>1211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6">
      <c r="A45" s="3" t="s">
        <v>1212</v>
      </c>
      <c r="B45" s="3" t="s">
        <v>1213</v>
      </c>
      <c r="C45" s="3" t="s">
        <v>1214</v>
      </c>
      <c r="D45" s="3" t="s">
        <v>1215</v>
      </c>
      <c r="E45" s="3" t="s">
        <v>1216</v>
      </c>
      <c r="F45" s="3">
        <v>174</v>
      </c>
      <c r="G45" s="3" t="s">
        <v>1217</v>
      </c>
      <c r="H45" s="3"/>
      <c r="I45" s="10" t="s">
        <v>1218</v>
      </c>
      <c r="J45" s="10">
        <v>203</v>
      </c>
      <c r="K45" s="11" t="s">
        <v>1219</v>
      </c>
      <c r="L45" s="3"/>
      <c r="M45" s="3"/>
      <c r="N45" s="8" t="s">
        <v>1220</v>
      </c>
      <c r="O45" s="3" t="s">
        <v>1221</v>
      </c>
      <c r="P45" s="3" t="s">
        <v>1222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6">
      <c r="A46" t="s">
        <v>1223</v>
      </c>
      <c r="B46" t="s">
        <v>1224</v>
      </c>
      <c r="C46" t="s">
        <v>1225</v>
      </c>
      <c r="D46" t="s">
        <v>1226</v>
      </c>
      <c r="E46" t="s">
        <v>1227</v>
      </c>
      <c r="F46">
        <v>408</v>
      </c>
      <c r="G46" t="s">
        <v>1228</v>
      </c>
      <c r="H46" s="3"/>
      <c r="I46" s="10" t="s">
        <v>1229</v>
      </c>
      <c r="J46" s="10">
        <v>262</v>
      </c>
      <c r="K46" s="11" t="s">
        <v>1230</v>
      </c>
      <c r="L46" s="3"/>
      <c r="M46" s="3"/>
      <c r="N46" s="8" t="s">
        <v>1231</v>
      </c>
      <c r="O46" s="3" t="s">
        <v>1232</v>
      </c>
      <c r="P46" s="3" t="s">
        <v>1233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32">
      <c r="A47" t="s">
        <v>1234</v>
      </c>
      <c r="B47" t="s">
        <v>1235</v>
      </c>
      <c r="C47" t="s">
        <v>1236</v>
      </c>
      <c r="D47" t="s">
        <v>1237</v>
      </c>
      <c r="E47" t="s">
        <v>1238</v>
      </c>
      <c r="F47">
        <v>410</v>
      </c>
      <c r="G47" t="s">
        <v>1239</v>
      </c>
      <c r="H47" s="3"/>
      <c r="I47" s="10" t="s">
        <v>1240</v>
      </c>
      <c r="J47" s="10">
        <v>208</v>
      </c>
      <c r="K47" s="11" t="s">
        <v>1241</v>
      </c>
      <c r="L47" s="3"/>
      <c r="M47" s="3"/>
      <c r="N47" s="8" t="s">
        <v>1242</v>
      </c>
      <c r="O47" s="3" t="s">
        <v>1243</v>
      </c>
      <c r="P47" s="3" t="s">
        <v>1244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6">
      <c r="A48" s="3" t="s">
        <v>1245</v>
      </c>
      <c r="B48" s="3" t="s">
        <v>1246</v>
      </c>
      <c r="C48" s="3" t="s">
        <v>1247</v>
      </c>
      <c r="D48" s="3" t="s">
        <v>1248</v>
      </c>
      <c r="E48" s="3" t="s">
        <v>1249</v>
      </c>
      <c r="F48" s="3">
        <v>188</v>
      </c>
      <c r="G48" s="3" t="s">
        <v>1250</v>
      </c>
      <c r="H48" s="3"/>
      <c r="I48" s="10" t="s">
        <v>1251</v>
      </c>
      <c r="J48" s="10">
        <v>214</v>
      </c>
      <c r="K48" s="11" t="s">
        <v>1252</v>
      </c>
      <c r="L48" s="3"/>
      <c r="M48" s="3"/>
      <c r="N48" s="8" t="s">
        <v>1253</v>
      </c>
      <c r="O48" s="3" t="s">
        <v>1254</v>
      </c>
      <c r="P48" s="3" t="s">
        <v>1255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6">
      <c r="A49" s="3" t="s">
        <v>1256</v>
      </c>
      <c r="B49" s="3" t="s">
        <v>1257</v>
      </c>
      <c r="C49" s="3" t="s">
        <v>1258</v>
      </c>
      <c r="D49" s="3" t="s">
        <v>1259</v>
      </c>
      <c r="E49" s="3" t="s">
        <v>1018</v>
      </c>
      <c r="F49" s="3">
        <v>952</v>
      </c>
      <c r="G49" s="3" t="s">
        <v>1019</v>
      </c>
      <c r="H49" s="3"/>
      <c r="I49" s="10" t="s">
        <v>1260</v>
      </c>
      <c r="J49" s="10">
        <v>12</v>
      </c>
      <c r="K49" s="11" t="s">
        <v>1261</v>
      </c>
      <c r="L49" s="3"/>
      <c r="M49" s="3"/>
      <c r="N49" s="8" t="s">
        <v>1262</v>
      </c>
      <c r="O49" s="3" t="s">
        <v>1263</v>
      </c>
      <c r="P49" s="3" t="s">
        <v>1264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6">
      <c r="A50" s="3" t="s">
        <v>1265</v>
      </c>
      <c r="B50" s="3" t="s">
        <v>1266</v>
      </c>
      <c r="C50" s="3" t="s">
        <v>1267</v>
      </c>
      <c r="D50" s="3" t="s">
        <v>1268</v>
      </c>
      <c r="E50" s="3" t="s">
        <v>1269</v>
      </c>
      <c r="F50" s="3">
        <v>191</v>
      </c>
      <c r="G50" s="3" t="s">
        <v>1270</v>
      </c>
      <c r="H50" s="3"/>
      <c r="I50" s="10" t="s">
        <v>1271</v>
      </c>
      <c r="J50" s="10">
        <v>818</v>
      </c>
      <c r="K50" s="11" t="s">
        <v>1272</v>
      </c>
      <c r="L50" s="3"/>
      <c r="M50" s="3"/>
      <c r="N50" s="8" t="s">
        <v>1273</v>
      </c>
      <c r="O50" s="3" t="s">
        <v>1274</v>
      </c>
      <c r="P50" s="3" t="s">
        <v>1275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6">
      <c r="A51" s="3" t="s">
        <v>1276</v>
      </c>
      <c r="B51" s="3" t="s">
        <v>1277</v>
      </c>
      <c r="C51" s="3" t="s">
        <v>1278</v>
      </c>
      <c r="D51" s="3" t="s">
        <v>1279</v>
      </c>
      <c r="E51" s="3" t="s">
        <v>1280</v>
      </c>
      <c r="F51" s="3">
        <v>931</v>
      </c>
      <c r="G51" s="3" t="s">
        <v>1281</v>
      </c>
      <c r="H51" s="3"/>
      <c r="I51" s="10" t="s">
        <v>1282</v>
      </c>
      <c r="J51" s="10">
        <v>232</v>
      </c>
      <c r="K51" s="11" t="s">
        <v>1283</v>
      </c>
      <c r="L51" s="3"/>
      <c r="M51" s="3"/>
      <c r="N51" s="8" t="s">
        <v>1284</v>
      </c>
      <c r="O51" s="3" t="s">
        <v>1285</v>
      </c>
      <c r="P51" s="3" t="s">
        <v>1286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32">
      <c r="A52" s="3" t="s">
        <v>1287</v>
      </c>
      <c r="B52" s="3" t="s">
        <v>1288</v>
      </c>
      <c r="C52" s="3" t="s">
        <v>1289</v>
      </c>
      <c r="D52" s="3" t="s">
        <v>1290</v>
      </c>
      <c r="E52" s="3" t="s">
        <v>1291</v>
      </c>
      <c r="F52" s="3">
        <v>208</v>
      </c>
      <c r="G52" s="3" t="s">
        <v>1292</v>
      </c>
      <c r="H52" s="3"/>
      <c r="I52" s="10" t="s">
        <v>1293</v>
      </c>
      <c r="J52" s="10">
        <v>230</v>
      </c>
      <c r="K52" s="11" t="s">
        <v>1294</v>
      </c>
      <c r="L52" s="3"/>
      <c r="M52" s="3"/>
      <c r="N52" s="8" t="s">
        <v>1295</v>
      </c>
      <c r="O52" s="3" t="s">
        <v>1296</v>
      </c>
      <c r="P52" s="3" t="s">
        <v>1297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6">
      <c r="A53" s="3" t="s">
        <v>1298</v>
      </c>
      <c r="B53" s="3" t="s">
        <v>1299</v>
      </c>
      <c r="C53" s="3" t="s">
        <v>1300</v>
      </c>
      <c r="D53" s="3" t="s">
        <v>1301</v>
      </c>
      <c r="E53" s="3" t="s">
        <v>1302</v>
      </c>
      <c r="F53" s="3">
        <v>96</v>
      </c>
      <c r="G53" s="3" t="s">
        <v>1303</v>
      </c>
      <c r="H53" s="3"/>
      <c r="I53" s="10" t="s">
        <v>1304</v>
      </c>
      <c r="J53" s="10">
        <v>978</v>
      </c>
      <c r="K53" s="11" t="s">
        <v>1305</v>
      </c>
      <c r="L53" s="3"/>
      <c r="M53" s="3"/>
      <c r="N53" s="8" t="s">
        <v>1306</v>
      </c>
      <c r="O53" s="3" t="s">
        <v>1307</v>
      </c>
      <c r="P53" s="3" t="s">
        <v>203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6">
      <c r="A54" s="3" t="s">
        <v>1308</v>
      </c>
      <c r="B54" s="3" t="s">
        <v>1309</v>
      </c>
      <c r="C54" s="3" t="s">
        <v>1310</v>
      </c>
      <c r="D54" s="3" t="s">
        <v>1311</v>
      </c>
      <c r="E54" s="3" t="s">
        <v>1312</v>
      </c>
      <c r="F54" s="3">
        <v>262</v>
      </c>
      <c r="G54" s="3" t="s">
        <v>1313</v>
      </c>
      <c r="H54" s="3"/>
      <c r="I54" s="10" t="s">
        <v>1314</v>
      </c>
      <c r="J54" s="10">
        <v>242</v>
      </c>
      <c r="K54" s="11" t="s">
        <v>1315</v>
      </c>
      <c r="L54" s="3"/>
      <c r="M54" s="3"/>
      <c r="N54" s="8" t="s">
        <v>1316</v>
      </c>
      <c r="O54" s="3" t="s">
        <v>451</v>
      </c>
      <c r="P54" s="3" t="s">
        <v>192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32">
      <c r="A55" s="3" t="s">
        <v>1317</v>
      </c>
      <c r="B55" s="3" t="s">
        <v>1318</v>
      </c>
      <c r="C55" s="3" t="s">
        <v>1319</v>
      </c>
      <c r="D55" s="3" t="s">
        <v>1320</v>
      </c>
      <c r="E55" s="3" t="s">
        <v>787</v>
      </c>
      <c r="F55" s="3">
        <v>951</v>
      </c>
      <c r="G55" s="3" t="s">
        <v>788</v>
      </c>
      <c r="H55" s="3"/>
      <c r="I55" s="10" t="s">
        <v>1321</v>
      </c>
      <c r="J55" s="10">
        <v>238</v>
      </c>
      <c r="K55" s="11" t="s">
        <v>1322</v>
      </c>
      <c r="L55" s="3"/>
      <c r="M55" s="3"/>
      <c r="N55" s="8" t="s">
        <v>1323</v>
      </c>
      <c r="O55" s="3" t="s">
        <v>1324</v>
      </c>
      <c r="P55" s="3" t="s">
        <v>1325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6">
      <c r="A56" t="s">
        <v>1326</v>
      </c>
      <c r="B56" t="s">
        <v>1327</v>
      </c>
      <c r="C56" t="s">
        <v>1328</v>
      </c>
      <c r="D56" t="s">
        <v>1329</v>
      </c>
      <c r="E56" t="s">
        <v>1330</v>
      </c>
      <c r="F56">
        <v>818</v>
      </c>
      <c r="G56" t="s">
        <v>1331</v>
      </c>
      <c r="H56" s="3"/>
      <c r="I56" s="10" t="s">
        <v>1332</v>
      </c>
      <c r="J56" s="10">
        <v>826</v>
      </c>
      <c r="K56" s="11" t="s">
        <v>1333</v>
      </c>
      <c r="L56" s="3"/>
      <c r="M56" s="3"/>
      <c r="N56" s="8" t="s">
        <v>1334</v>
      </c>
      <c r="O56" s="3" t="s">
        <v>1335</v>
      </c>
      <c r="P56" s="3" t="s">
        <v>1336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6">
      <c r="A57" t="s">
        <v>1337</v>
      </c>
      <c r="B57" t="s">
        <v>1338</v>
      </c>
      <c r="C57" t="s">
        <v>1339</v>
      </c>
      <c r="D57" t="s">
        <v>1340</v>
      </c>
      <c r="E57" t="s">
        <v>1341</v>
      </c>
      <c r="F57">
        <v>784</v>
      </c>
      <c r="G57" t="s">
        <v>1342</v>
      </c>
      <c r="H57" s="3"/>
      <c r="I57" s="10" t="s">
        <v>1343</v>
      </c>
      <c r="J57" s="10">
        <v>981</v>
      </c>
      <c r="K57" s="11" t="s">
        <v>1344</v>
      </c>
      <c r="L57" s="3"/>
      <c r="M57" s="3"/>
      <c r="N57" s="8" t="s">
        <v>1345</v>
      </c>
      <c r="O57" s="3" t="s">
        <v>1346</v>
      </c>
      <c r="P57" s="3" t="s">
        <v>1347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48">
      <c r="A58" t="s">
        <v>1348</v>
      </c>
      <c r="B58" t="s">
        <v>1349</v>
      </c>
      <c r="C58" t="s">
        <v>1350</v>
      </c>
      <c r="D58" t="s">
        <v>1351</v>
      </c>
      <c r="E58" t="s">
        <v>195</v>
      </c>
      <c r="F58">
        <v>840</v>
      </c>
      <c r="G58" t="s">
        <v>1352</v>
      </c>
      <c r="H58" s="3"/>
      <c r="I58" s="10" t="s">
        <v>1353</v>
      </c>
      <c r="J58" s="10">
        <v>0</v>
      </c>
      <c r="K58" s="11" t="s">
        <v>1354</v>
      </c>
      <c r="L58" s="3"/>
      <c r="M58" s="3"/>
      <c r="N58" s="8" t="s">
        <v>1355</v>
      </c>
      <c r="O58" s="3" t="s">
        <v>1356</v>
      </c>
      <c r="P58" s="3" t="s">
        <v>1357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6">
      <c r="A59" t="s">
        <v>1358</v>
      </c>
      <c r="B59" t="s">
        <v>1359</v>
      </c>
      <c r="C59" t="s">
        <v>1360</v>
      </c>
      <c r="D59" t="s">
        <v>1361</v>
      </c>
      <c r="E59" t="s">
        <v>1362</v>
      </c>
      <c r="F59">
        <v>232</v>
      </c>
      <c r="G59" t="s">
        <v>1363</v>
      </c>
      <c r="H59" s="3"/>
      <c r="I59" s="10" t="s">
        <v>1364</v>
      </c>
      <c r="J59" s="10">
        <v>936</v>
      </c>
      <c r="K59" s="11" t="s">
        <v>1365</v>
      </c>
      <c r="L59" s="3"/>
      <c r="M59" s="3"/>
      <c r="N59" s="8" t="s">
        <v>1366</v>
      </c>
      <c r="O59" s="3" t="s">
        <v>1367</v>
      </c>
      <c r="P59" s="3" t="s">
        <v>1368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6">
      <c r="A60" t="s">
        <v>1369</v>
      </c>
      <c r="B60" t="s">
        <v>1370</v>
      </c>
      <c r="C60" t="s">
        <v>1371</v>
      </c>
      <c r="D60" t="s">
        <v>1372</v>
      </c>
      <c r="E60" t="s">
        <v>749</v>
      </c>
      <c r="F60">
        <v>978</v>
      </c>
      <c r="G60" t="s">
        <v>750</v>
      </c>
      <c r="H60" s="3"/>
      <c r="I60" s="10" t="s">
        <v>1373</v>
      </c>
      <c r="J60" s="10">
        <v>292</v>
      </c>
      <c r="K60" s="11" t="s">
        <v>1374</v>
      </c>
      <c r="L60" s="3"/>
      <c r="M60" s="3"/>
      <c r="N60" s="8" t="s">
        <v>1375</v>
      </c>
      <c r="O60" s="3" t="s">
        <v>1376</v>
      </c>
      <c r="P60" s="3" t="s">
        <v>1377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6">
      <c r="A61" t="s">
        <v>1378</v>
      </c>
      <c r="B61" t="s">
        <v>1379</v>
      </c>
      <c r="C61" t="s">
        <v>1380</v>
      </c>
      <c r="D61" t="s">
        <v>1381</v>
      </c>
      <c r="E61" t="s">
        <v>749</v>
      </c>
      <c r="F61">
        <v>978</v>
      </c>
      <c r="G61" t="s">
        <v>750</v>
      </c>
      <c r="H61" s="3"/>
      <c r="I61" s="10" t="s">
        <v>1382</v>
      </c>
      <c r="J61" s="10">
        <v>270</v>
      </c>
      <c r="K61" s="11" t="s">
        <v>1383</v>
      </c>
      <c r="L61" s="3"/>
      <c r="M61" s="3"/>
      <c r="N61" s="8" t="s">
        <v>1384</v>
      </c>
      <c r="O61" s="3" t="s">
        <v>1385</v>
      </c>
      <c r="P61" s="3" t="s">
        <v>1386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6">
      <c r="A62" t="s">
        <v>1387</v>
      </c>
      <c r="B62" t="s">
        <v>1388</v>
      </c>
      <c r="C62" t="s">
        <v>1389</v>
      </c>
      <c r="D62" t="s">
        <v>1390</v>
      </c>
      <c r="E62" t="s">
        <v>1391</v>
      </c>
      <c r="F62">
        <v>748</v>
      </c>
      <c r="G62" t="s">
        <v>1392</v>
      </c>
      <c r="I62" s="1" t="s">
        <v>1393</v>
      </c>
      <c r="J62" s="1">
        <v>324</v>
      </c>
      <c r="K62" s="2" t="s">
        <v>1394</v>
      </c>
      <c r="N62" s="8" t="s">
        <v>1395</v>
      </c>
      <c r="O62" s="3" t="s">
        <v>1396</v>
      </c>
      <c r="P62" s="3" t="s">
        <v>1397</v>
      </c>
      <c r="Q62" s="3"/>
      <c r="R62" s="3"/>
      <c r="S62" s="3"/>
    </row>
    <row r="63" spans="1:29" ht="32">
      <c r="A63" s="3" t="s">
        <v>1398</v>
      </c>
      <c r="B63" s="3" t="s">
        <v>1399</v>
      </c>
      <c r="C63" s="3" t="s">
        <v>1400</v>
      </c>
      <c r="D63" s="3" t="s">
        <v>1401</v>
      </c>
      <c r="E63" s="3" t="s">
        <v>195</v>
      </c>
      <c r="F63" s="3">
        <v>840</v>
      </c>
      <c r="G63" s="3" t="s">
        <v>1352</v>
      </c>
      <c r="I63" s="1" t="s">
        <v>1402</v>
      </c>
      <c r="J63" s="1">
        <v>320</v>
      </c>
      <c r="K63" s="2" t="s">
        <v>1403</v>
      </c>
      <c r="N63" s="8" t="s">
        <v>1404</v>
      </c>
      <c r="O63" s="3" t="s">
        <v>1405</v>
      </c>
      <c r="P63" s="3" t="s">
        <v>1406</v>
      </c>
      <c r="Q63" s="3"/>
      <c r="R63" s="3"/>
      <c r="S63" s="3"/>
    </row>
    <row r="64" spans="1:29" ht="32">
      <c r="A64" t="s">
        <v>1407</v>
      </c>
      <c r="B64" t="s">
        <v>1408</v>
      </c>
      <c r="C64" t="s">
        <v>1409</v>
      </c>
      <c r="D64" t="s">
        <v>1410</v>
      </c>
      <c r="E64" t="s">
        <v>1411</v>
      </c>
      <c r="F64">
        <v>230</v>
      </c>
      <c r="G64" t="s">
        <v>1412</v>
      </c>
      <c r="I64" s="1" t="s">
        <v>1413</v>
      </c>
      <c r="J64" s="1">
        <v>328</v>
      </c>
      <c r="K64" s="2" t="s">
        <v>1414</v>
      </c>
      <c r="N64" s="8" t="s">
        <v>1415</v>
      </c>
      <c r="O64" s="3" t="s">
        <v>1416</v>
      </c>
      <c r="P64" s="3" t="s">
        <v>1417</v>
      </c>
      <c r="Q64" s="3"/>
      <c r="R64" s="3"/>
      <c r="S64" s="3"/>
    </row>
    <row r="65" spans="1:19" ht="16">
      <c r="A65" t="s">
        <v>1418</v>
      </c>
      <c r="B65" t="s">
        <v>1419</v>
      </c>
      <c r="C65" t="s">
        <v>1420</v>
      </c>
      <c r="D65" t="s">
        <v>1421</v>
      </c>
      <c r="E65" t="s">
        <v>1422</v>
      </c>
      <c r="F65">
        <v>643</v>
      </c>
      <c r="G65" t="s">
        <v>1423</v>
      </c>
      <c r="I65" s="1" t="s">
        <v>1424</v>
      </c>
      <c r="J65" s="1">
        <v>344</v>
      </c>
      <c r="K65" s="2" t="s">
        <v>1425</v>
      </c>
      <c r="N65" s="8" t="s">
        <v>1426</v>
      </c>
      <c r="O65" s="3" t="s">
        <v>1427</v>
      </c>
      <c r="P65" s="3" t="s">
        <v>1428</v>
      </c>
      <c r="Q65" s="3"/>
      <c r="R65" s="3"/>
      <c r="S65" s="3"/>
    </row>
    <row r="66" spans="1:19" ht="32">
      <c r="A66" t="s">
        <v>1429</v>
      </c>
      <c r="B66" t="s">
        <v>1430</v>
      </c>
      <c r="C66" t="s">
        <v>1431</v>
      </c>
      <c r="D66" t="s">
        <v>1432</v>
      </c>
      <c r="E66" t="s">
        <v>1433</v>
      </c>
      <c r="F66">
        <v>242</v>
      </c>
      <c r="G66" t="s">
        <v>1434</v>
      </c>
      <c r="I66" s="1" t="s">
        <v>1435</v>
      </c>
      <c r="J66" s="1">
        <v>340</v>
      </c>
      <c r="K66" s="2" t="s">
        <v>1436</v>
      </c>
      <c r="N66" s="8" t="s">
        <v>1437</v>
      </c>
      <c r="O66" s="3" t="s">
        <v>1438</v>
      </c>
      <c r="P66" s="3" t="s">
        <v>1439</v>
      </c>
      <c r="Q66" s="3"/>
      <c r="R66" s="3"/>
      <c r="S66" s="3"/>
    </row>
    <row r="67" spans="1:19" ht="32">
      <c r="A67" t="s">
        <v>1440</v>
      </c>
      <c r="B67" t="s">
        <v>1441</v>
      </c>
      <c r="C67" t="s">
        <v>1442</v>
      </c>
      <c r="D67" t="s">
        <v>1443</v>
      </c>
      <c r="E67" t="s">
        <v>749</v>
      </c>
      <c r="F67">
        <v>978</v>
      </c>
      <c r="G67" t="s">
        <v>750</v>
      </c>
      <c r="I67" s="1" t="s">
        <v>1444</v>
      </c>
      <c r="J67" s="1">
        <v>191</v>
      </c>
      <c r="K67" s="2" t="s">
        <v>1445</v>
      </c>
      <c r="N67" s="8" t="s">
        <v>1446</v>
      </c>
      <c r="O67" s="3" t="s">
        <v>1447</v>
      </c>
      <c r="P67" s="3" t="s">
        <v>1448</v>
      </c>
      <c r="Q67" s="3"/>
      <c r="R67" s="3"/>
      <c r="S67" s="3"/>
    </row>
    <row r="68" spans="1:19" ht="16">
      <c r="A68" t="s">
        <v>1449</v>
      </c>
      <c r="B68" t="s">
        <v>1450</v>
      </c>
      <c r="C68" t="s">
        <v>1451</v>
      </c>
      <c r="D68" t="s">
        <v>1452</v>
      </c>
      <c r="E68" t="s">
        <v>749</v>
      </c>
      <c r="F68">
        <v>978</v>
      </c>
      <c r="G68" t="s">
        <v>750</v>
      </c>
      <c r="I68" s="1" t="s">
        <v>1453</v>
      </c>
      <c r="J68" s="1">
        <v>332</v>
      </c>
      <c r="K68" s="2" t="s">
        <v>1454</v>
      </c>
      <c r="N68" s="8" t="s">
        <v>1455</v>
      </c>
      <c r="O68" s="3" t="s">
        <v>1456</v>
      </c>
      <c r="P68" s="3" t="s">
        <v>1457</v>
      </c>
      <c r="Q68" s="3"/>
      <c r="R68" s="3"/>
      <c r="S68" s="3"/>
    </row>
    <row r="69" spans="1:19" ht="16">
      <c r="A69" t="s">
        <v>1458</v>
      </c>
      <c r="B69" t="s">
        <v>1459</v>
      </c>
      <c r="C69" t="s">
        <v>1460</v>
      </c>
      <c r="D69" t="s">
        <v>1461</v>
      </c>
      <c r="E69" t="s">
        <v>63</v>
      </c>
      <c r="F69">
        <v>950</v>
      </c>
      <c r="G69" t="s">
        <v>61</v>
      </c>
      <c r="I69" s="1" t="s">
        <v>1462</v>
      </c>
      <c r="J69" s="1">
        <v>348</v>
      </c>
      <c r="K69" s="2" t="s">
        <v>1463</v>
      </c>
      <c r="N69" s="8" t="s">
        <v>1464</v>
      </c>
      <c r="O69" s="3" t="s">
        <v>1465</v>
      </c>
      <c r="P69" s="3" t="s">
        <v>1466</v>
      </c>
      <c r="Q69" s="3"/>
      <c r="R69" s="3"/>
      <c r="S69" s="3"/>
    </row>
    <row r="70" spans="1:19" ht="32">
      <c r="A70" t="s">
        <v>1467</v>
      </c>
      <c r="B70" t="s">
        <v>1468</v>
      </c>
      <c r="C70" t="s">
        <v>1469</v>
      </c>
      <c r="D70" t="s">
        <v>1470</v>
      </c>
      <c r="E70" t="s">
        <v>1471</v>
      </c>
      <c r="F70">
        <v>270</v>
      </c>
      <c r="G70" t="s">
        <v>1472</v>
      </c>
      <c r="I70" s="1" t="s">
        <v>1473</v>
      </c>
      <c r="J70" s="1">
        <v>360</v>
      </c>
      <c r="K70" s="2" t="s">
        <v>1474</v>
      </c>
      <c r="N70" s="8" t="s">
        <v>1475</v>
      </c>
      <c r="O70" s="3" t="s">
        <v>1476</v>
      </c>
      <c r="P70" s="3" t="s">
        <v>1477</v>
      </c>
      <c r="Q70" s="3"/>
      <c r="R70" s="3"/>
      <c r="S70" s="3"/>
    </row>
    <row r="71" spans="1:19" ht="16">
      <c r="A71" t="s">
        <v>1478</v>
      </c>
      <c r="B71" t="s">
        <v>1479</v>
      </c>
      <c r="C71" t="s">
        <v>1480</v>
      </c>
      <c r="D71" t="s">
        <v>1481</v>
      </c>
      <c r="E71" t="s">
        <v>1482</v>
      </c>
      <c r="F71">
        <v>981</v>
      </c>
      <c r="G71" t="s">
        <v>1483</v>
      </c>
      <c r="I71" s="1" t="s">
        <v>1484</v>
      </c>
      <c r="J71" s="1">
        <v>376</v>
      </c>
      <c r="K71" s="2" t="s">
        <v>1485</v>
      </c>
      <c r="N71" s="8" t="s">
        <v>1486</v>
      </c>
      <c r="O71" s="3" t="s">
        <v>1487</v>
      </c>
      <c r="P71" s="3" t="s">
        <v>1488</v>
      </c>
      <c r="Q71" s="3"/>
      <c r="R71" s="3"/>
      <c r="S71" s="3"/>
    </row>
    <row r="72" spans="1:19" ht="32">
      <c r="A72" s="3" t="s">
        <v>1489</v>
      </c>
      <c r="B72" t="s">
        <v>1490</v>
      </c>
      <c r="C72" t="s">
        <v>1491</v>
      </c>
      <c r="D72" t="s">
        <v>1492</v>
      </c>
      <c r="I72" s="1" t="s">
        <v>1493</v>
      </c>
      <c r="J72" s="1">
        <v>0</v>
      </c>
      <c r="K72" s="2" t="s">
        <v>1494</v>
      </c>
      <c r="N72" s="8" t="s">
        <v>1495</v>
      </c>
      <c r="O72" s="3" t="s">
        <v>1496</v>
      </c>
      <c r="P72" s="3" t="s">
        <v>1497</v>
      </c>
      <c r="Q72" s="3"/>
      <c r="R72" s="3"/>
      <c r="S72" s="3"/>
    </row>
    <row r="73" spans="1:19" ht="16">
      <c r="A73" t="s">
        <v>1498</v>
      </c>
      <c r="B73" t="s">
        <v>1499</v>
      </c>
      <c r="C73" t="s">
        <v>1500</v>
      </c>
      <c r="D73" t="s">
        <v>1501</v>
      </c>
      <c r="E73" t="s">
        <v>1502</v>
      </c>
      <c r="F73">
        <v>936</v>
      </c>
      <c r="G73" t="s">
        <v>1503</v>
      </c>
      <c r="I73" s="1" t="s">
        <v>1504</v>
      </c>
      <c r="J73" s="1">
        <v>356</v>
      </c>
      <c r="K73" s="2" t="s">
        <v>1505</v>
      </c>
      <c r="N73" s="8" t="s">
        <v>1506</v>
      </c>
      <c r="O73" s="3" t="s">
        <v>1507</v>
      </c>
      <c r="P73" s="3" t="s">
        <v>1508</v>
      </c>
      <c r="Q73" s="3"/>
      <c r="R73" s="3"/>
      <c r="S73" s="3"/>
    </row>
    <row r="74" spans="1:19" ht="48">
      <c r="A74" t="s">
        <v>1509</v>
      </c>
      <c r="B74" t="s">
        <v>1510</v>
      </c>
      <c r="C74" t="s">
        <v>1511</v>
      </c>
      <c r="D74" t="s">
        <v>1512</v>
      </c>
      <c r="E74" t="s">
        <v>1513</v>
      </c>
      <c r="F74">
        <v>292</v>
      </c>
      <c r="G74" t="s">
        <v>1514</v>
      </c>
      <c r="I74" s="1" t="s">
        <v>1515</v>
      </c>
      <c r="J74" s="1">
        <v>368</v>
      </c>
      <c r="K74" s="2" t="s">
        <v>1516</v>
      </c>
      <c r="N74" s="8">
        <v>7103</v>
      </c>
      <c r="O74" s="3" t="s">
        <v>1517</v>
      </c>
      <c r="P74" s="3" t="s">
        <v>1518</v>
      </c>
      <c r="Q74" s="3"/>
      <c r="R74" s="3"/>
      <c r="S74" s="3"/>
    </row>
    <row r="75" spans="1:19">
      <c r="A75" t="s">
        <v>1519</v>
      </c>
      <c r="B75" t="s">
        <v>1520</v>
      </c>
      <c r="C75" t="s">
        <v>1521</v>
      </c>
      <c r="D75" t="s">
        <v>1522</v>
      </c>
      <c r="E75" t="s">
        <v>749</v>
      </c>
      <c r="F75">
        <v>978</v>
      </c>
      <c r="G75" t="s">
        <v>750</v>
      </c>
      <c r="I75" s="1" t="s">
        <v>1523</v>
      </c>
      <c r="J75" s="1">
        <v>364</v>
      </c>
      <c r="K75" s="2" t="s">
        <v>1524</v>
      </c>
      <c r="N75" s="3"/>
      <c r="O75" s="3"/>
      <c r="P75" s="3"/>
      <c r="Q75" s="3"/>
      <c r="R75" s="3"/>
      <c r="S75" s="3"/>
    </row>
    <row r="76" spans="1:19">
      <c r="A76" t="s">
        <v>1525</v>
      </c>
      <c r="B76" t="s">
        <v>1526</v>
      </c>
      <c r="C76" t="s">
        <v>1527</v>
      </c>
      <c r="D76" t="s">
        <v>1528</v>
      </c>
      <c r="E76" t="s">
        <v>787</v>
      </c>
      <c r="F76">
        <v>951</v>
      </c>
      <c r="G76" t="s">
        <v>788</v>
      </c>
      <c r="I76" s="1" t="s">
        <v>1529</v>
      </c>
      <c r="J76" s="1">
        <v>352</v>
      </c>
      <c r="K76" s="2" t="s">
        <v>1530</v>
      </c>
      <c r="N76" s="3"/>
      <c r="O76" s="3"/>
      <c r="P76" s="3"/>
      <c r="Q76" s="3"/>
      <c r="R76" s="3"/>
      <c r="S76" s="3"/>
    </row>
    <row r="77" spans="1:19">
      <c r="A77" t="s">
        <v>1531</v>
      </c>
      <c r="B77" t="s">
        <v>1532</v>
      </c>
      <c r="C77" t="s">
        <v>1533</v>
      </c>
      <c r="D77" t="s">
        <v>1534</v>
      </c>
      <c r="E77" t="s">
        <v>1291</v>
      </c>
      <c r="F77">
        <v>208</v>
      </c>
      <c r="G77" t="s">
        <v>1292</v>
      </c>
      <c r="I77" s="1" t="s">
        <v>1535</v>
      </c>
      <c r="J77" s="1">
        <v>0</v>
      </c>
      <c r="K77" s="2" t="s">
        <v>1536</v>
      </c>
      <c r="N77" s="3"/>
      <c r="O77" s="3"/>
      <c r="P77" s="3"/>
    </row>
    <row r="78" spans="1:19">
      <c r="A78" t="s">
        <v>1537</v>
      </c>
      <c r="B78" t="s">
        <v>1538</v>
      </c>
      <c r="C78" t="s">
        <v>1539</v>
      </c>
      <c r="D78" t="s">
        <v>1540</v>
      </c>
      <c r="E78" t="s">
        <v>749</v>
      </c>
      <c r="F78">
        <v>978</v>
      </c>
      <c r="G78" t="s">
        <v>750</v>
      </c>
      <c r="I78" s="1" t="s">
        <v>1541</v>
      </c>
      <c r="J78" s="1">
        <v>388</v>
      </c>
      <c r="K78" s="2" t="s">
        <v>1542</v>
      </c>
    </row>
    <row r="79" spans="1:19">
      <c r="A79" t="s">
        <v>1543</v>
      </c>
      <c r="B79" t="s">
        <v>1544</v>
      </c>
      <c r="C79" t="s">
        <v>1545</v>
      </c>
      <c r="D79" t="s">
        <v>1546</v>
      </c>
      <c r="E79" t="s">
        <v>195</v>
      </c>
      <c r="F79">
        <v>840</v>
      </c>
      <c r="G79" t="s">
        <v>1352</v>
      </c>
      <c r="I79" s="1" t="s">
        <v>1547</v>
      </c>
      <c r="J79" s="1">
        <v>400</v>
      </c>
      <c r="K79" s="2" t="s">
        <v>1548</v>
      </c>
    </row>
    <row r="80" spans="1:19">
      <c r="A80" t="s">
        <v>1549</v>
      </c>
      <c r="B80" t="s">
        <v>1550</v>
      </c>
      <c r="C80" t="s">
        <v>1551</v>
      </c>
      <c r="D80" t="s">
        <v>1552</v>
      </c>
      <c r="E80" t="s">
        <v>1553</v>
      </c>
      <c r="F80">
        <v>320</v>
      </c>
      <c r="G80" t="s">
        <v>1554</v>
      </c>
      <c r="I80" s="1" t="s">
        <v>1555</v>
      </c>
      <c r="J80" s="1">
        <v>392</v>
      </c>
      <c r="K80" s="2" t="s">
        <v>1556</v>
      </c>
    </row>
    <row r="81" spans="1:11">
      <c r="A81" t="s">
        <v>1557</v>
      </c>
      <c r="B81" t="s">
        <v>1558</v>
      </c>
      <c r="C81" t="s">
        <v>1559</v>
      </c>
      <c r="D81" t="s">
        <v>1560</v>
      </c>
      <c r="E81" t="s">
        <v>1561</v>
      </c>
      <c r="F81">
        <v>0</v>
      </c>
      <c r="G81" t="s">
        <v>1562</v>
      </c>
      <c r="I81" s="1" t="s">
        <v>1563</v>
      </c>
      <c r="J81" s="1">
        <v>404</v>
      </c>
      <c r="K81" s="2" t="s">
        <v>1564</v>
      </c>
    </row>
    <row r="82" spans="1:11">
      <c r="A82" t="s">
        <v>1565</v>
      </c>
      <c r="B82" t="s">
        <v>1566</v>
      </c>
      <c r="C82" t="s">
        <v>1567</v>
      </c>
      <c r="D82" t="s">
        <v>1568</v>
      </c>
      <c r="E82" t="s">
        <v>1569</v>
      </c>
      <c r="F82">
        <v>324</v>
      </c>
      <c r="G82" t="s">
        <v>1570</v>
      </c>
      <c r="I82" s="1" t="s">
        <v>1571</v>
      </c>
      <c r="J82" s="1">
        <v>417</v>
      </c>
      <c r="K82" s="2" t="s">
        <v>1572</v>
      </c>
    </row>
    <row r="83" spans="1:11">
      <c r="A83" t="s">
        <v>1573</v>
      </c>
      <c r="B83" t="s">
        <v>1574</v>
      </c>
      <c r="C83" t="s">
        <v>1575</v>
      </c>
      <c r="D83" t="s">
        <v>1576</v>
      </c>
      <c r="E83" t="s">
        <v>63</v>
      </c>
      <c r="F83">
        <v>950</v>
      </c>
      <c r="G83" t="s">
        <v>61</v>
      </c>
      <c r="I83" s="1" t="s">
        <v>1577</v>
      </c>
      <c r="J83" s="1">
        <v>116</v>
      </c>
      <c r="K83" s="2" t="s">
        <v>1578</v>
      </c>
    </row>
    <row r="84" spans="1:11">
      <c r="A84" t="s">
        <v>1579</v>
      </c>
      <c r="B84" t="s">
        <v>1580</v>
      </c>
      <c r="C84" t="s">
        <v>1581</v>
      </c>
      <c r="D84" t="s">
        <v>1582</v>
      </c>
      <c r="E84" t="s">
        <v>1018</v>
      </c>
      <c r="F84">
        <v>952</v>
      </c>
      <c r="G84" t="s">
        <v>1019</v>
      </c>
      <c r="I84" s="1" t="s">
        <v>1583</v>
      </c>
      <c r="J84" s="1">
        <v>174</v>
      </c>
      <c r="K84" s="2" t="s">
        <v>1584</v>
      </c>
    </row>
    <row r="85" spans="1:11">
      <c r="A85" t="s">
        <v>1585</v>
      </c>
      <c r="B85" t="s">
        <v>1586</v>
      </c>
      <c r="C85" t="s">
        <v>1587</v>
      </c>
      <c r="D85" t="s">
        <v>1588</v>
      </c>
      <c r="E85" t="s">
        <v>1589</v>
      </c>
      <c r="F85">
        <v>328</v>
      </c>
      <c r="G85" t="s">
        <v>1590</v>
      </c>
      <c r="I85" s="1" t="s">
        <v>1591</v>
      </c>
      <c r="J85" s="1">
        <v>408</v>
      </c>
      <c r="K85" s="2" t="s">
        <v>1592</v>
      </c>
    </row>
    <row r="86" spans="1:11">
      <c r="A86" t="s">
        <v>1593</v>
      </c>
      <c r="B86" t="s">
        <v>1594</v>
      </c>
      <c r="C86" t="s">
        <v>1595</v>
      </c>
      <c r="D86" t="s">
        <v>1596</v>
      </c>
      <c r="E86" t="s">
        <v>749</v>
      </c>
      <c r="F86">
        <v>978</v>
      </c>
      <c r="G86" t="s">
        <v>750</v>
      </c>
      <c r="I86" s="1" t="s">
        <v>1597</v>
      </c>
      <c r="J86" s="1">
        <v>410</v>
      </c>
      <c r="K86" s="2" t="s">
        <v>1598</v>
      </c>
    </row>
    <row r="87" spans="1:11">
      <c r="A87" t="s">
        <v>1599</v>
      </c>
      <c r="B87" t="s">
        <v>1600</v>
      </c>
      <c r="C87" t="s">
        <v>1601</v>
      </c>
      <c r="D87" t="s">
        <v>1602</v>
      </c>
      <c r="E87" t="s">
        <v>1603</v>
      </c>
      <c r="F87">
        <v>332</v>
      </c>
      <c r="G87" t="s">
        <v>1604</v>
      </c>
      <c r="I87" s="1" t="s">
        <v>1605</v>
      </c>
      <c r="J87" s="1">
        <v>414</v>
      </c>
      <c r="K87" s="2" t="s">
        <v>1606</v>
      </c>
    </row>
    <row r="88" spans="1:11">
      <c r="A88" t="s">
        <v>1607</v>
      </c>
      <c r="B88" t="s">
        <v>1608</v>
      </c>
      <c r="C88" t="s">
        <v>1609</v>
      </c>
      <c r="D88" t="s">
        <v>1610</v>
      </c>
      <c r="E88" t="s">
        <v>1611</v>
      </c>
      <c r="F88">
        <v>340</v>
      </c>
      <c r="G88" t="s">
        <v>1612</v>
      </c>
      <c r="I88" s="1" t="s">
        <v>1613</v>
      </c>
      <c r="J88" s="1">
        <v>136</v>
      </c>
      <c r="K88" s="2" t="s">
        <v>1614</v>
      </c>
    </row>
    <row r="89" spans="1:11">
      <c r="A89" t="s">
        <v>1615</v>
      </c>
      <c r="B89" t="s">
        <v>1616</v>
      </c>
      <c r="C89" t="s">
        <v>1617</v>
      </c>
      <c r="D89" t="s">
        <v>1618</v>
      </c>
      <c r="E89" t="s">
        <v>1619</v>
      </c>
      <c r="F89">
        <v>344</v>
      </c>
      <c r="G89" t="s">
        <v>1425</v>
      </c>
      <c r="I89" s="1" t="s">
        <v>1620</v>
      </c>
      <c r="J89" s="1">
        <v>398</v>
      </c>
      <c r="K89" s="2" t="s">
        <v>1621</v>
      </c>
    </row>
    <row r="90" spans="1:11">
      <c r="A90" t="s">
        <v>1622</v>
      </c>
      <c r="B90" t="s">
        <v>1623</v>
      </c>
      <c r="C90" t="s">
        <v>1624</v>
      </c>
      <c r="D90" t="s">
        <v>1625</v>
      </c>
      <c r="E90" t="s">
        <v>1626</v>
      </c>
      <c r="F90">
        <v>348</v>
      </c>
      <c r="G90" t="s">
        <v>1627</v>
      </c>
      <c r="I90" s="1" t="s">
        <v>1628</v>
      </c>
      <c r="J90" s="1">
        <v>418</v>
      </c>
      <c r="K90" s="2" t="s">
        <v>1629</v>
      </c>
    </row>
    <row r="91" spans="1:11">
      <c r="A91" t="s">
        <v>1630</v>
      </c>
      <c r="B91" t="s">
        <v>1631</v>
      </c>
      <c r="C91" t="s">
        <v>1632</v>
      </c>
      <c r="D91" t="s">
        <v>1633</v>
      </c>
      <c r="E91" t="s">
        <v>1634</v>
      </c>
      <c r="F91">
        <v>0</v>
      </c>
      <c r="G91" t="s">
        <v>1635</v>
      </c>
      <c r="I91" s="1" t="s">
        <v>1636</v>
      </c>
      <c r="J91" s="1">
        <v>422</v>
      </c>
      <c r="K91" s="2" t="s">
        <v>1637</v>
      </c>
    </row>
    <row r="92" spans="1:11" ht="16">
      <c r="A92" s="3" t="s">
        <v>1638</v>
      </c>
      <c r="B92" s="3" t="s">
        <v>1639</v>
      </c>
      <c r="C92" s="3" t="s">
        <v>1640</v>
      </c>
      <c r="D92" s="3" t="s">
        <v>1641</v>
      </c>
      <c r="E92" s="3" t="s">
        <v>883</v>
      </c>
      <c r="F92" s="3">
        <v>36</v>
      </c>
      <c r="G92" s="3" t="s">
        <v>884</v>
      </c>
      <c r="I92" s="1" t="s">
        <v>1642</v>
      </c>
      <c r="J92" s="1">
        <v>144</v>
      </c>
      <c r="K92" s="2" t="s">
        <v>1643</v>
      </c>
    </row>
    <row r="93" spans="1:11">
      <c r="A93" t="s">
        <v>1644</v>
      </c>
      <c r="B93" t="s">
        <v>1645</v>
      </c>
      <c r="C93" t="s">
        <v>1646</v>
      </c>
      <c r="D93" t="s">
        <v>1647</v>
      </c>
      <c r="E93" t="s">
        <v>1291</v>
      </c>
      <c r="F93">
        <v>208</v>
      </c>
      <c r="G93" t="s">
        <v>1292</v>
      </c>
      <c r="I93" s="1" t="s">
        <v>1648</v>
      </c>
      <c r="J93" s="1">
        <v>430</v>
      </c>
      <c r="K93" s="2" t="s">
        <v>1649</v>
      </c>
    </row>
    <row r="94" spans="1:11">
      <c r="A94" t="s">
        <v>1650</v>
      </c>
      <c r="B94" t="s">
        <v>1651</v>
      </c>
      <c r="C94" t="s">
        <v>1652</v>
      </c>
      <c r="D94" t="s">
        <v>1653</v>
      </c>
      <c r="I94" s="1" t="s">
        <v>1654</v>
      </c>
      <c r="J94" s="1">
        <v>426</v>
      </c>
      <c r="K94" s="2" t="s">
        <v>1655</v>
      </c>
    </row>
    <row r="95" spans="1:11" ht="16">
      <c r="A95" s="3" t="s">
        <v>1656</v>
      </c>
      <c r="B95" s="3" t="s">
        <v>1657</v>
      </c>
      <c r="C95" s="3" t="s">
        <v>1658</v>
      </c>
      <c r="D95" s="3" t="s">
        <v>1659</v>
      </c>
      <c r="E95" s="3" t="s">
        <v>883</v>
      </c>
      <c r="F95" s="3">
        <v>36</v>
      </c>
      <c r="G95" s="3" t="s">
        <v>884</v>
      </c>
      <c r="I95" s="1" t="s">
        <v>1660</v>
      </c>
      <c r="J95" s="1">
        <v>434</v>
      </c>
      <c r="K95" s="2" t="s">
        <v>1661</v>
      </c>
    </row>
    <row r="96" spans="1:11">
      <c r="A96" t="s">
        <v>1662</v>
      </c>
      <c r="B96" t="s">
        <v>1663</v>
      </c>
      <c r="C96" t="s">
        <v>1664</v>
      </c>
      <c r="D96" t="s">
        <v>1665</v>
      </c>
      <c r="E96" t="s">
        <v>195</v>
      </c>
      <c r="F96">
        <v>840</v>
      </c>
      <c r="G96" t="s">
        <v>1352</v>
      </c>
      <c r="I96" s="1" t="s">
        <v>1666</v>
      </c>
      <c r="J96" s="1">
        <v>504</v>
      </c>
      <c r="K96" s="2" t="s">
        <v>1667</v>
      </c>
    </row>
    <row r="97" spans="1:11">
      <c r="A97" t="s">
        <v>1668</v>
      </c>
      <c r="B97" t="s">
        <v>1669</v>
      </c>
      <c r="C97" t="s">
        <v>1670</v>
      </c>
      <c r="D97" t="s">
        <v>1671</v>
      </c>
      <c r="E97" t="s">
        <v>195</v>
      </c>
      <c r="F97">
        <v>840</v>
      </c>
      <c r="G97" t="s">
        <v>1352</v>
      </c>
      <c r="I97" s="1" t="s">
        <v>1672</v>
      </c>
      <c r="J97" s="1">
        <v>498</v>
      </c>
      <c r="K97" s="2" t="s">
        <v>1673</v>
      </c>
    </row>
    <row r="98" spans="1:11">
      <c r="A98" t="s">
        <v>1674</v>
      </c>
      <c r="B98" t="s">
        <v>1675</v>
      </c>
      <c r="C98" t="s">
        <v>1676</v>
      </c>
      <c r="D98" t="s">
        <v>1677</v>
      </c>
      <c r="I98" s="1" t="s">
        <v>1678</v>
      </c>
      <c r="J98" s="1">
        <v>969</v>
      </c>
      <c r="K98" s="2" t="s">
        <v>1679</v>
      </c>
    </row>
    <row r="99" spans="1:11" ht="16">
      <c r="A99" s="3" t="s">
        <v>1680</v>
      </c>
      <c r="B99" s="3" t="s">
        <v>1681</v>
      </c>
      <c r="C99" s="3" t="s">
        <v>1682</v>
      </c>
      <c r="D99" s="3" t="s">
        <v>1683</v>
      </c>
      <c r="E99" s="3" t="s">
        <v>1684</v>
      </c>
      <c r="F99" s="3">
        <v>136</v>
      </c>
      <c r="G99" s="3" t="s">
        <v>1685</v>
      </c>
      <c r="I99" s="1" t="s">
        <v>1686</v>
      </c>
      <c r="J99" s="1">
        <v>807</v>
      </c>
      <c r="K99" s="2" t="s">
        <v>1687</v>
      </c>
    </row>
    <row r="100" spans="1:11">
      <c r="A100" t="s">
        <v>1680</v>
      </c>
      <c r="B100" t="s">
        <v>1688</v>
      </c>
      <c r="C100" t="s">
        <v>1689</v>
      </c>
      <c r="D100" t="s">
        <v>1690</v>
      </c>
      <c r="E100" t="s">
        <v>1691</v>
      </c>
      <c r="F100">
        <v>90</v>
      </c>
      <c r="G100" t="s">
        <v>1692</v>
      </c>
      <c r="I100" s="1" t="s">
        <v>1693</v>
      </c>
      <c r="J100" s="1">
        <v>104</v>
      </c>
      <c r="K100" s="2" t="s">
        <v>1694</v>
      </c>
    </row>
    <row r="101" spans="1:11">
      <c r="A101" t="s">
        <v>1695</v>
      </c>
      <c r="B101" t="s">
        <v>1696</v>
      </c>
      <c r="C101" t="s">
        <v>1697</v>
      </c>
      <c r="D101" t="s">
        <v>1698</v>
      </c>
      <c r="I101" s="1" t="s">
        <v>1699</v>
      </c>
      <c r="J101" s="1">
        <v>496</v>
      </c>
      <c r="K101" s="2" t="s">
        <v>1700</v>
      </c>
    </row>
    <row r="102" spans="1:11">
      <c r="A102" t="s">
        <v>1701</v>
      </c>
      <c r="B102" t="s">
        <v>1702</v>
      </c>
      <c r="C102" t="s">
        <v>1703</v>
      </c>
      <c r="D102" t="s">
        <v>1704</v>
      </c>
      <c r="E102" t="s">
        <v>195</v>
      </c>
      <c r="F102">
        <v>840</v>
      </c>
      <c r="G102" t="s">
        <v>1352</v>
      </c>
      <c r="I102" s="1" t="s">
        <v>1705</v>
      </c>
      <c r="J102" s="1">
        <v>446</v>
      </c>
      <c r="K102" s="2" t="s">
        <v>1706</v>
      </c>
    </row>
    <row r="103" spans="1:11" ht="16">
      <c r="A103" s="3" t="s">
        <v>1707</v>
      </c>
      <c r="B103" s="3" t="s">
        <v>1708</v>
      </c>
      <c r="C103" s="3" t="s">
        <v>1709</v>
      </c>
      <c r="D103" s="3" t="s">
        <v>1710</v>
      </c>
      <c r="E103" s="3" t="s">
        <v>195</v>
      </c>
      <c r="F103" s="3">
        <v>840</v>
      </c>
      <c r="G103" s="3" t="s">
        <v>1352</v>
      </c>
      <c r="I103" s="1" t="s">
        <v>1711</v>
      </c>
      <c r="J103" s="1">
        <v>478</v>
      </c>
      <c r="K103" s="2" t="s">
        <v>1712</v>
      </c>
    </row>
    <row r="104" spans="1:11">
      <c r="A104" t="s">
        <v>1713</v>
      </c>
      <c r="B104" t="s">
        <v>1714</v>
      </c>
      <c r="C104" t="s">
        <v>1715</v>
      </c>
      <c r="D104" t="s">
        <v>1716</v>
      </c>
      <c r="E104" t="s">
        <v>195</v>
      </c>
      <c r="F104">
        <v>840</v>
      </c>
      <c r="G104" t="s">
        <v>1352</v>
      </c>
      <c r="I104" s="1" t="s">
        <v>1717</v>
      </c>
      <c r="J104" s="1">
        <v>480</v>
      </c>
      <c r="K104" s="2" t="s">
        <v>1718</v>
      </c>
    </row>
    <row r="105" spans="1:11">
      <c r="A105" t="s">
        <v>1719</v>
      </c>
      <c r="B105" t="s">
        <v>1720</v>
      </c>
      <c r="C105" t="s">
        <v>1721</v>
      </c>
      <c r="D105" t="s">
        <v>1722</v>
      </c>
      <c r="I105" s="1" t="s">
        <v>1723</v>
      </c>
      <c r="J105" s="1">
        <v>462</v>
      </c>
      <c r="K105" s="2" t="s">
        <v>1724</v>
      </c>
    </row>
    <row r="106" spans="1:11" ht="16">
      <c r="A106" s="3" t="s">
        <v>1725</v>
      </c>
      <c r="B106" s="3" t="s">
        <v>1726</v>
      </c>
      <c r="C106" s="3" t="s">
        <v>1727</v>
      </c>
      <c r="D106" s="3" t="s">
        <v>1728</v>
      </c>
      <c r="E106" s="3" t="s">
        <v>749</v>
      </c>
      <c r="F106" s="3">
        <v>978</v>
      </c>
      <c r="G106" s="3" t="s">
        <v>750</v>
      </c>
      <c r="I106" s="1" t="s">
        <v>1729</v>
      </c>
      <c r="J106" s="1">
        <v>454</v>
      </c>
      <c r="K106" s="2" t="s">
        <v>1730</v>
      </c>
    </row>
    <row r="107" spans="1:11">
      <c r="A107" t="s">
        <v>1731</v>
      </c>
      <c r="B107" t="s">
        <v>1732</v>
      </c>
      <c r="C107" t="s">
        <v>1733</v>
      </c>
      <c r="D107" t="s">
        <v>1734</v>
      </c>
      <c r="E107" t="s">
        <v>1735</v>
      </c>
      <c r="F107">
        <v>356</v>
      </c>
      <c r="G107" t="s">
        <v>1736</v>
      </c>
      <c r="I107" s="1" t="s">
        <v>1737</v>
      </c>
      <c r="J107" s="1">
        <v>484</v>
      </c>
      <c r="K107" s="2" t="s">
        <v>1738</v>
      </c>
    </row>
    <row r="108" spans="1:11">
      <c r="A108" t="s">
        <v>1739</v>
      </c>
      <c r="B108" t="s">
        <v>1740</v>
      </c>
      <c r="C108" t="s">
        <v>1741</v>
      </c>
      <c r="D108" t="s">
        <v>1742</v>
      </c>
      <c r="E108" t="s">
        <v>1743</v>
      </c>
      <c r="F108">
        <v>360</v>
      </c>
      <c r="G108" t="s">
        <v>1744</v>
      </c>
      <c r="I108" s="1" t="s">
        <v>1745</v>
      </c>
      <c r="J108" s="1">
        <v>458</v>
      </c>
      <c r="K108" s="2" t="s">
        <v>1746</v>
      </c>
    </row>
    <row r="109" spans="1:11">
      <c r="A109" t="s">
        <v>1747</v>
      </c>
      <c r="B109" t="s">
        <v>1748</v>
      </c>
      <c r="C109" t="s">
        <v>1749</v>
      </c>
      <c r="D109" t="s">
        <v>1750</v>
      </c>
      <c r="E109" t="s">
        <v>1751</v>
      </c>
      <c r="F109">
        <v>368</v>
      </c>
      <c r="G109" t="s">
        <v>1752</v>
      </c>
      <c r="I109" s="1" t="s">
        <v>1753</v>
      </c>
      <c r="J109" s="1">
        <v>943</v>
      </c>
      <c r="K109" s="2" t="s">
        <v>1754</v>
      </c>
    </row>
    <row r="110" spans="1:11">
      <c r="A110" t="s">
        <v>1755</v>
      </c>
      <c r="B110" t="s">
        <v>1756</v>
      </c>
      <c r="C110" t="s">
        <v>1757</v>
      </c>
      <c r="D110" t="s">
        <v>1758</v>
      </c>
      <c r="E110" t="s">
        <v>1759</v>
      </c>
      <c r="F110">
        <v>364</v>
      </c>
      <c r="G110" t="s">
        <v>1760</v>
      </c>
      <c r="I110" s="1" t="s">
        <v>1761</v>
      </c>
      <c r="J110" s="1">
        <v>516</v>
      </c>
      <c r="K110" s="2" t="s">
        <v>1762</v>
      </c>
    </row>
    <row r="111" spans="1:11">
      <c r="A111" t="s">
        <v>1763</v>
      </c>
      <c r="B111" t="s">
        <v>1764</v>
      </c>
      <c r="C111" t="s">
        <v>1765</v>
      </c>
      <c r="D111" t="s">
        <v>1766</v>
      </c>
      <c r="E111" t="s">
        <v>749</v>
      </c>
      <c r="F111">
        <v>978</v>
      </c>
      <c r="G111" t="s">
        <v>750</v>
      </c>
      <c r="I111" s="1" t="s">
        <v>1767</v>
      </c>
      <c r="J111" s="1">
        <v>566</v>
      </c>
      <c r="K111" s="2" t="s">
        <v>1768</v>
      </c>
    </row>
    <row r="112" spans="1:11">
      <c r="A112" t="s">
        <v>1769</v>
      </c>
      <c r="B112" t="s">
        <v>1770</v>
      </c>
      <c r="C112" t="s">
        <v>1771</v>
      </c>
      <c r="D112" t="s">
        <v>1772</v>
      </c>
      <c r="E112" t="s">
        <v>1773</v>
      </c>
      <c r="F112">
        <v>352</v>
      </c>
      <c r="G112" t="s">
        <v>1774</v>
      </c>
      <c r="I112" s="1" t="s">
        <v>1775</v>
      </c>
      <c r="J112" s="1">
        <v>558</v>
      </c>
      <c r="K112" s="2" t="s">
        <v>1776</v>
      </c>
    </row>
    <row r="113" spans="1:11">
      <c r="A113" t="s">
        <v>1777</v>
      </c>
      <c r="B113" t="s">
        <v>1778</v>
      </c>
      <c r="C113" t="s">
        <v>1779</v>
      </c>
      <c r="D113" t="s">
        <v>1780</v>
      </c>
      <c r="E113" t="s">
        <v>1781</v>
      </c>
      <c r="F113">
        <v>376</v>
      </c>
      <c r="G113" t="s">
        <v>1782</v>
      </c>
      <c r="I113" s="1" t="s">
        <v>1783</v>
      </c>
      <c r="J113" s="1">
        <v>578</v>
      </c>
      <c r="K113" s="2" t="s">
        <v>1784</v>
      </c>
    </row>
    <row r="114" spans="1:11">
      <c r="A114" t="s">
        <v>1785</v>
      </c>
      <c r="B114" t="s">
        <v>1786</v>
      </c>
      <c r="C114" t="s">
        <v>1787</v>
      </c>
      <c r="D114" t="s">
        <v>1788</v>
      </c>
      <c r="E114" t="s">
        <v>749</v>
      </c>
      <c r="F114">
        <v>978</v>
      </c>
      <c r="G114" t="s">
        <v>750</v>
      </c>
      <c r="I114" s="1" t="s">
        <v>1789</v>
      </c>
      <c r="J114" s="1">
        <v>524</v>
      </c>
      <c r="K114" s="2" t="s">
        <v>1790</v>
      </c>
    </row>
    <row r="115" spans="1:11">
      <c r="A115" t="s">
        <v>1791</v>
      </c>
      <c r="B115" t="s">
        <v>1792</v>
      </c>
      <c r="C115" t="s">
        <v>1793</v>
      </c>
      <c r="D115" t="s">
        <v>1794</v>
      </c>
      <c r="E115" t="s">
        <v>1795</v>
      </c>
      <c r="F115">
        <v>388</v>
      </c>
      <c r="G115" t="s">
        <v>1796</v>
      </c>
      <c r="I115" s="1" t="s">
        <v>1797</v>
      </c>
      <c r="J115" s="1">
        <v>554</v>
      </c>
      <c r="K115" s="2" t="s">
        <v>1798</v>
      </c>
    </row>
    <row r="116" spans="1:11">
      <c r="A116" t="s">
        <v>1799</v>
      </c>
      <c r="B116" t="s">
        <v>1800</v>
      </c>
      <c r="C116" t="s">
        <v>1801</v>
      </c>
      <c r="D116" t="s">
        <v>1802</v>
      </c>
      <c r="E116" t="s">
        <v>1803</v>
      </c>
      <c r="F116">
        <v>392</v>
      </c>
      <c r="G116" t="s">
        <v>1804</v>
      </c>
      <c r="I116" s="1" t="s">
        <v>1805</v>
      </c>
      <c r="J116" s="1">
        <v>512</v>
      </c>
      <c r="K116" s="2" t="s">
        <v>1806</v>
      </c>
    </row>
    <row r="117" spans="1:11">
      <c r="A117" t="s">
        <v>1807</v>
      </c>
      <c r="B117" t="s">
        <v>1808</v>
      </c>
      <c r="C117" t="s">
        <v>1809</v>
      </c>
      <c r="D117" t="s">
        <v>1810</v>
      </c>
      <c r="E117" t="s">
        <v>1811</v>
      </c>
      <c r="F117">
        <v>0</v>
      </c>
      <c r="G117" t="s">
        <v>1812</v>
      </c>
      <c r="I117" s="1" t="s">
        <v>1813</v>
      </c>
      <c r="J117" s="1">
        <v>590</v>
      </c>
      <c r="K117" s="2" t="s">
        <v>1814</v>
      </c>
    </row>
    <row r="118" spans="1:11">
      <c r="A118" t="s">
        <v>1815</v>
      </c>
      <c r="B118" t="s">
        <v>1816</v>
      </c>
      <c r="C118" t="s">
        <v>1817</v>
      </c>
      <c r="D118" t="s">
        <v>1818</v>
      </c>
      <c r="E118" t="s">
        <v>1819</v>
      </c>
      <c r="F118">
        <v>400</v>
      </c>
      <c r="G118" t="s">
        <v>1820</v>
      </c>
      <c r="I118" s="1" t="s">
        <v>1821</v>
      </c>
      <c r="J118" s="1">
        <v>604</v>
      </c>
      <c r="K118" s="2" t="s">
        <v>1822</v>
      </c>
    </row>
    <row r="119" spans="1:11">
      <c r="A119" t="s">
        <v>1823</v>
      </c>
      <c r="B119" t="s">
        <v>1824</v>
      </c>
      <c r="C119" t="s">
        <v>1825</v>
      </c>
      <c r="D119" t="s">
        <v>1826</v>
      </c>
      <c r="E119" t="s">
        <v>1827</v>
      </c>
      <c r="F119">
        <v>398</v>
      </c>
      <c r="G119" t="s">
        <v>1828</v>
      </c>
      <c r="I119" s="1" t="s">
        <v>1829</v>
      </c>
      <c r="J119" s="1">
        <v>598</v>
      </c>
      <c r="K119" s="2" t="s">
        <v>1830</v>
      </c>
    </row>
    <row r="120" spans="1:11">
      <c r="A120" t="s">
        <v>1831</v>
      </c>
      <c r="B120" t="s">
        <v>1832</v>
      </c>
      <c r="C120" t="s">
        <v>1833</v>
      </c>
      <c r="D120" t="s">
        <v>1834</v>
      </c>
      <c r="E120" t="s">
        <v>1835</v>
      </c>
      <c r="F120">
        <v>404</v>
      </c>
      <c r="G120" t="s">
        <v>1836</v>
      </c>
      <c r="I120" s="1" t="s">
        <v>1837</v>
      </c>
      <c r="J120" s="1">
        <v>608</v>
      </c>
      <c r="K120" s="2" t="s">
        <v>1838</v>
      </c>
    </row>
    <row r="121" spans="1:11">
      <c r="A121" t="s">
        <v>1839</v>
      </c>
      <c r="B121" t="s">
        <v>1840</v>
      </c>
      <c r="C121" t="s">
        <v>1841</v>
      </c>
      <c r="D121" t="s">
        <v>1842</v>
      </c>
      <c r="I121" s="1" t="s">
        <v>1843</v>
      </c>
      <c r="J121" s="1">
        <v>586</v>
      </c>
      <c r="K121" s="2" t="s">
        <v>1844</v>
      </c>
    </row>
    <row r="122" spans="1:11">
      <c r="A122" t="s">
        <v>1845</v>
      </c>
      <c r="B122" t="s">
        <v>1846</v>
      </c>
      <c r="C122" t="s">
        <v>1847</v>
      </c>
      <c r="D122" t="s">
        <v>1848</v>
      </c>
      <c r="E122" t="s">
        <v>749</v>
      </c>
      <c r="F122">
        <v>978</v>
      </c>
      <c r="G122" t="s">
        <v>750</v>
      </c>
      <c r="I122" s="1" t="s">
        <v>1849</v>
      </c>
      <c r="J122" s="1">
        <v>985</v>
      </c>
      <c r="K122" s="2" t="s">
        <v>1850</v>
      </c>
    </row>
    <row r="123" spans="1:11">
      <c r="A123" t="s">
        <v>1851</v>
      </c>
      <c r="B123" t="s">
        <v>1852</v>
      </c>
      <c r="C123" t="s">
        <v>1853</v>
      </c>
      <c r="D123" t="s">
        <v>1854</v>
      </c>
      <c r="E123" t="s">
        <v>1855</v>
      </c>
      <c r="F123">
        <v>414</v>
      </c>
      <c r="G123" t="s">
        <v>1606</v>
      </c>
      <c r="I123" s="1" t="s">
        <v>1856</v>
      </c>
      <c r="J123" s="1">
        <v>600</v>
      </c>
      <c r="K123" s="2" t="s">
        <v>1857</v>
      </c>
    </row>
    <row r="124" spans="1:11">
      <c r="A124" t="s">
        <v>1858</v>
      </c>
      <c r="B124" t="s">
        <v>1859</v>
      </c>
      <c r="C124" t="s">
        <v>1860</v>
      </c>
      <c r="D124" t="s">
        <v>1861</v>
      </c>
      <c r="E124" t="s">
        <v>1862</v>
      </c>
      <c r="F124">
        <v>426</v>
      </c>
      <c r="G124" t="s">
        <v>1863</v>
      </c>
      <c r="I124" s="1" t="s">
        <v>1864</v>
      </c>
      <c r="J124" s="1">
        <v>634</v>
      </c>
      <c r="K124" s="2" t="s">
        <v>1865</v>
      </c>
    </row>
    <row r="125" spans="1:11">
      <c r="A125" t="s">
        <v>1866</v>
      </c>
      <c r="B125" t="s">
        <v>1867</v>
      </c>
      <c r="C125" t="s">
        <v>1868</v>
      </c>
      <c r="D125" t="s">
        <v>1869</v>
      </c>
      <c r="E125" t="s">
        <v>749</v>
      </c>
      <c r="F125">
        <v>978</v>
      </c>
      <c r="G125" t="s">
        <v>750</v>
      </c>
      <c r="I125" s="1" t="s">
        <v>1870</v>
      </c>
      <c r="J125" s="1">
        <v>946</v>
      </c>
      <c r="K125" s="2" t="s">
        <v>1871</v>
      </c>
    </row>
    <row r="126" spans="1:11">
      <c r="A126" t="s">
        <v>1872</v>
      </c>
      <c r="B126" t="s">
        <v>1873</v>
      </c>
      <c r="C126" t="s">
        <v>1874</v>
      </c>
      <c r="D126" t="s">
        <v>1875</v>
      </c>
      <c r="E126" t="s">
        <v>1876</v>
      </c>
      <c r="F126">
        <v>422</v>
      </c>
      <c r="G126" t="s">
        <v>1877</v>
      </c>
      <c r="I126" s="1" t="s">
        <v>1878</v>
      </c>
      <c r="J126" s="1">
        <v>941</v>
      </c>
      <c r="K126" s="2" t="s">
        <v>1879</v>
      </c>
    </row>
    <row r="127" spans="1:11">
      <c r="A127" t="s">
        <v>1880</v>
      </c>
      <c r="B127" t="s">
        <v>1881</v>
      </c>
      <c r="C127" t="s">
        <v>1882</v>
      </c>
      <c r="D127" t="s">
        <v>1883</v>
      </c>
      <c r="E127" t="s">
        <v>1884</v>
      </c>
      <c r="F127">
        <v>430</v>
      </c>
      <c r="G127" t="s">
        <v>1885</v>
      </c>
      <c r="I127" s="1" t="s">
        <v>1886</v>
      </c>
      <c r="J127" s="1">
        <v>643</v>
      </c>
      <c r="K127" s="2" t="s">
        <v>1887</v>
      </c>
    </row>
    <row r="128" spans="1:11">
      <c r="A128" t="s">
        <v>1888</v>
      </c>
      <c r="B128" t="s">
        <v>1889</v>
      </c>
      <c r="C128" t="s">
        <v>1890</v>
      </c>
      <c r="D128" t="s">
        <v>1891</v>
      </c>
      <c r="E128" t="s">
        <v>1892</v>
      </c>
      <c r="F128">
        <v>434</v>
      </c>
      <c r="G128" t="s">
        <v>1893</v>
      </c>
      <c r="I128" s="1" t="s">
        <v>1894</v>
      </c>
      <c r="J128" s="1">
        <v>646</v>
      </c>
      <c r="K128" s="2" t="s">
        <v>1895</v>
      </c>
    </row>
    <row r="129" spans="1:11">
      <c r="A129" t="s">
        <v>1896</v>
      </c>
      <c r="B129" t="s">
        <v>1897</v>
      </c>
      <c r="C129" t="s">
        <v>1898</v>
      </c>
      <c r="D129" t="s">
        <v>1899</v>
      </c>
      <c r="E129" t="s">
        <v>1900</v>
      </c>
      <c r="F129">
        <v>756</v>
      </c>
      <c r="G129" t="s">
        <v>1901</v>
      </c>
      <c r="I129" s="1" t="s">
        <v>1902</v>
      </c>
      <c r="J129" s="1">
        <v>682</v>
      </c>
      <c r="K129" s="2" t="s">
        <v>1903</v>
      </c>
    </row>
    <row r="130" spans="1:11">
      <c r="A130" t="s">
        <v>1904</v>
      </c>
      <c r="B130" t="s">
        <v>1905</v>
      </c>
      <c r="C130" t="s">
        <v>1906</v>
      </c>
      <c r="D130" t="s">
        <v>1907</v>
      </c>
      <c r="E130" t="s">
        <v>749</v>
      </c>
      <c r="F130">
        <v>978</v>
      </c>
      <c r="G130" t="s">
        <v>750</v>
      </c>
      <c r="I130" s="1" t="s">
        <v>1908</v>
      </c>
      <c r="J130" s="1">
        <v>90</v>
      </c>
      <c r="K130" s="2" t="s">
        <v>1909</v>
      </c>
    </row>
    <row r="131" spans="1:11">
      <c r="A131" t="s">
        <v>1910</v>
      </c>
      <c r="B131" t="s">
        <v>1911</v>
      </c>
      <c r="C131" t="s">
        <v>1912</v>
      </c>
      <c r="D131" t="s">
        <v>1913</v>
      </c>
      <c r="E131" t="s">
        <v>749</v>
      </c>
      <c r="F131">
        <v>978</v>
      </c>
      <c r="G131" t="s">
        <v>750</v>
      </c>
      <c r="I131" s="1" t="s">
        <v>1914</v>
      </c>
      <c r="J131" s="1">
        <v>690</v>
      </c>
      <c r="K131" s="2" t="s">
        <v>1915</v>
      </c>
    </row>
    <row r="132" spans="1:11">
      <c r="A132" t="s">
        <v>1916</v>
      </c>
      <c r="B132" t="s">
        <v>1917</v>
      </c>
      <c r="C132" t="s">
        <v>1918</v>
      </c>
      <c r="D132" t="s">
        <v>1919</v>
      </c>
      <c r="E132" t="s">
        <v>1920</v>
      </c>
      <c r="F132">
        <v>446</v>
      </c>
      <c r="G132" t="s">
        <v>1921</v>
      </c>
      <c r="I132" s="1" t="s">
        <v>1922</v>
      </c>
      <c r="J132" s="1">
        <v>938</v>
      </c>
      <c r="K132" s="2" t="s">
        <v>1923</v>
      </c>
    </row>
    <row r="133" spans="1:11">
      <c r="A133" t="s">
        <v>1924</v>
      </c>
      <c r="B133" t="s">
        <v>1925</v>
      </c>
      <c r="C133" t="s">
        <v>1926</v>
      </c>
      <c r="D133" t="s">
        <v>1927</v>
      </c>
      <c r="E133" t="s">
        <v>1926</v>
      </c>
      <c r="F133">
        <v>807</v>
      </c>
      <c r="G133" t="s">
        <v>1928</v>
      </c>
      <c r="I133" s="1" t="s">
        <v>1929</v>
      </c>
      <c r="J133" s="1">
        <v>752</v>
      </c>
      <c r="K133" s="2" t="s">
        <v>1930</v>
      </c>
    </row>
    <row r="134" spans="1:11">
      <c r="A134" t="s">
        <v>1931</v>
      </c>
      <c r="B134" t="s">
        <v>1932</v>
      </c>
      <c r="C134" t="s">
        <v>1933</v>
      </c>
      <c r="D134" t="s">
        <v>1934</v>
      </c>
      <c r="E134" t="s">
        <v>1935</v>
      </c>
      <c r="F134">
        <v>969</v>
      </c>
      <c r="G134" t="s">
        <v>1936</v>
      </c>
      <c r="I134" s="1" t="s">
        <v>1937</v>
      </c>
      <c r="J134" s="1">
        <v>702</v>
      </c>
      <c r="K134" s="2" t="s">
        <v>1938</v>
      </c>
    </row>
    <row r="135" spans="1:11">
      <c r="A135" t="s">
        <v>1939</v>
      </c>
      <c r="B135" t="s">
        <v>1940</v>
      </c>
      <c r="C135" t="s">
        <v>1941</v>
      </c>
      <c r="D135" t="s">
        <v>1942</v>
      </c>
      <c r="E135" t="s">
        <v>1943</v>
      </c>
      <c r="F135">
        <v>458</v>
      </c>
      <c r="G135" t="s">
        <v>1944</v>
      </c>
      <c r="I135" s="1" t="s">
        <v>1945</v>
      </c>
      <c r="J135" s="1">
        <v>654</v>
      </c>
      <c r="K135" s="2" t="s">
        <v>1946</v>
      </c>
    </row>
    <row r="136" spans="1:11">
      <c r="A136" t="s">
        <v>1947</v>
      </c>
      <c r="B136" t="s">
        <v>1948</v>
      </c>
      <c r="C136" t="s">
        <v>1949</v>
      </c>
      <c r="D136" t="s">
        <v>1950</v>
      </c>
      <c r="E136" t="s">
        <v>1951</v>
      </c>
      <c r="F136">
        <v>454</v>
      </c>
      <c r="G136" t="s">
        <v>1952</v>
      </c>
      <c r="I136" s="1" t="s">
        <v>1953</v>
      </c>
      <c r="J136" s="1">
        <v>694</v>
      </c>
      <c r="K136" s="2" t="s">
        <v>1954</v>
      </c>
    </row>
    <row r="137" spans="1:11">
      <c r="A137" t="s">
        <v>1955</v>
      </c>
      <c r="B137" t="s">
        <v>1956</v>
      </c>
      <c r="C137" t="s">
        <v>1957</v>
      </c>
      <c r="D137" t="s">
        <v>1958</v>
      </c>
      <c r="E137" t="s">
        <v>1959</v>
      </c>
      <c r="F137">
        <v>462</v>
      </c>
      <c r="G137" t="s">
        <v>1960</v>
      </c>
      <c r="I137" s="1" t="s">
        <v>1961</v>
      </c>
      <c r="J137" s="1">
        <v>706</v>
      </c>
      <c r="K137" s="2" t="s">
        <v>1962</v>
      </c>
    </row>
    <row r="138" spans="1:11">
      <c r="A138" t="s">
        <v>1963</v>
      </c>
      <c r="B138" t="s">
        <v>1964</v>
      </c>
      <c r="C138" t="s">
        <v>1965</v>
      </c>
      <c r="D138" t="s">
        <v>1966</v>
      </c>
      <c r="E138" t="s">
        <v>1018</v>
      </c>
      <c r="F138">
        <v>952</v>
      </c>
      <c r="G138" t="s">
        <v>1019</v>
      </c>
      <c r="I138" s="1" t="s">
        <v>1967</v>
      </c>
      <c r="J138" s="1">
        <v>968</v>
      </c>
      <c r="K138" s="2" t="s">
        <v>1968</v>
      </c>
    </row>
    <row r="139" spans="1:11">
      <c r="A139" t="s">
        <v>1969</v>
      </c>
      <c r="B139" t="s">
        <v>1970</v>
      </c>
      <c r="C139" t="s">
        <v>1971</v>
      </c>
      <c r="D139" t="s">
        <v>1972</v>
      </c>
      <c r="E139" t="s">
        <v>1973</v>
      </c>
      <c r="F139">
        <v>238</v>
      </c>
      <c r="G139" t="s">
        <v>1974</v>
      </c>
      <c r="I139" s="1" t="s">
        <v>1975</v>
      </c>
      <c r="J139" s="1">
        <v>728</v>
      </c>
      <c r="K139" s="2" t="s">
        <v>1976</v>
      </c>
    </row>
    <row r="140" spans="1:11">
      <c r="A140" t="s">
        <v>1977</v>
      </c>
      <c r="B140" t="s">
        <v>1978</v>
      </c>
      <c r="C140" t="s">
        <v>1979</v>
      </c>
      <c r="D140" t="s">
        <v>1980</v>
      </c>
      <c r="E140" t="s">
        <v>749</v>
      </c>
      <c r="F140">
        <v>978</v>
      </c>
      <c r="G140" t="s">
        <v>750</v>
      </c>
      <c r="I140" s="1" t="s">
        <v>1981</v>
      </c>
      <c r="J140" s="1">
        <v>678</v>
      </c>
      <c r="K140" s="2" t="s">
        <v>1982</v>
      </c>
    </row>
    <row r="141" spans="1:11">
      <c r="A141" t="s">
        <v>1983</v>
      </c>
      <c r="B141" t="s">
        <v>1984</v>
      </c>
      <c r="C141" t="s">
        <v>1985</v>
      </c>
      <c r="D141" t="s">
        <v>1986</v>
      </c>
      <c r="E141" t="s">
        <v>1987</v>
      </c>
      <c r="F141">
        <v>504</v>
      </c>
      <c r="G141" t="s">
        <v>1988</v>
      </c>
      <c r="I141" s="1" t="s">
        <v>1989</v>
      </c>
      <c r="J141" s="1">
        <v>760</v>
      </c>
      <c r="K141" s="2" t="s">
        <v>1990</v>
      </c>
    </row>
    <row r="142" spans="1:11">
      <c r="A142" t="s">
        <v>1991</v>
      </c>
      <c r="B142" t="s">
        <v>1992</v>
      </c>
      <c r="C142" t="s">
        <v>1993</v>
      </c>
      <c r="D142" t="s">
        <v>1994</v>
      </c>
      <c r="E142" t="s">
        <v>749</v>
      </c>
      <c r="F142">
        <v>978</v>
      </c>
      <c r="G142" t="s">
        <v>750</v>
      </c>
      <c r="I142" s="1" t="s">
        <v>1995</v>
      </c>
      <c r="J142" s="1">
        <v>748</v>
      </c>
      <c r="K142" s="2" t="s">
        <v>1996</v>
      </c>
    </row>
    <row r="143" spans="1:11">
      <c r="A143" t="s">
        <v>1997</v>
      </c>
      <c r="B143" t="s">
        <v>1998</v>
      </c>
      <c r="C143" t="s">
        <v>1999</v>
      </c>
      <c r="D143" t="s">
        <v>2000</v>
      </c>
      <c r="E143" t="s">
        <v>2001</v>
      </c>
      <c r="F143">
        <v>480</v>
      </c>
      <c r="G143" t="s">
        <v>2002</v>
      </c>
      <c r="I143" s="1" t="s">
        <v>2003</v>
      </c>
      <c r="J143" s="1">
        <v>764</v>
      </c>
      <c r="K143" s="2" t="s">
        <v>2004</v>
      </c>
    </row>
    <row r="144" spans="1:11">
      <c r="A144" t="s">
        <v>2005</v>
      </c>
      <c r="B144" t="s">
        <v>2006</v>
      </c>
      <c r="C144" t="s">
        <v>2007</v>
      </c>
      <c r="D144" t="s">
        <v>2008</v>
      </c>
      <c r="E144" t="s">
        <v>2009</v>
      </c>
      <c r="F144">
        <v>478</v>
      </c>
      <c r="G144" t="s">
        <v>2010</v>
      </c>
      <c r="I144" s="1" t="s">
        <v>2011</v>
      </c>
      <c r="J144" s="1">
        <v>972</v>
      </c>
      <c r="K144" s="2" t="s">
        <v>2012</v>
      </c>
    </row>
    <row r="145" spans="1:11">
      <c r="A145" t="s">
        <v>2013</v>
      </c>
      <c r="B145" t="s">
        <v>2014</v>
      </c>
      <c r="C145" t="s">
        <v>2015</v>
      </c>
      <c r="D145" t="s">
        <v>2016</v>
      </c>
      <c r="E145" t="s">
        <v>749</v>
      </c>
      <c r="F145">
        <v>978</v>
      </c>
      <c r="G145" t="s">
        <v>750</v>
      </c>
      <c r="I145" s="1" t="s">
        <v>2017</v>
      </c>
      <c r="J145" s="1">
        <v>934</v>
      </c>
      <c r="K145" s="2" t="s">
        <v>2018</v>
      </c>
    </row>
    <row r="146" spans="1:11">
      <c r="A146" t="s">
        <v>2019</v>
      </c>
      <c r="B146" t="s">
        <v>2020</v>
      </c>
      <c r="C146" t="s">
        <v>2021</v>
      </c>
      <c r="D146" t="s">
        <v>2022</v>
      </c>
      <c r="E146" t="s">
        <v>2023</v>
      </c>
      <c r="F146">
        <v>484</v>
      </c>
      <c r="G146" t="s">
        <v>2024</v>
      </c>
      <c r="I146" s="1" t="s">
        <v>2025</v>
      </c>
      <c r="J146" s="1">
        <v>788</v>
      </c>
      <c r="K146" s="2" t="s">
        <v>2026</v>
      </c>
    </row>
    <row r="147" spans="1:11">
      <c r="A147" t="s">
        <v>2027</v>
      </c>
      <c r="B147" t="s">
        <v>2028</v>
      </c>
      <c r="C147" t="s">
        <v>2029</v>
      </c>
      <c r="D147" t="s">
        <v>2030</v>
      </c>
      <c r="E147" t="s">
        <v>195</v>
      </c>
      <c r="F147">
        <v>840</v>
      </c>
      <c r="G147" t="s">
        <v>1352</v>
      </c>
      <c r="I147" s="1" t="s">
        <v>2031</v>
      </c>
      <c r="J147" s="1">
        <v>776</v>
      </c>
      <c r="K147" s="2" t="s">
        <v>2032</v>
      </c>
    </row>
    <row r="148" spans="1:11">
      <c r="A148" t="s">
        <v>2033</v>
      </c>
      <c r="B148" t="s">
        <v>2034</v>
      </c>
      <c r="C148" t="s">
        <v>2035</v>
      </c>
      <c r="D148" t="s">
        <v>2036</v>
      </c>
      <c r="E148" t="s">
        <v>2037</v>
      </c>
      <c r="F148">
        <v>498</v>
      </c>
      <c r="G148" t="s">
        <v>2038</v>
      </c>
      <c r="I148" s="1" t="s">
        <v>2039</v>
      </c>
      <c r="J148" s="1">
        <v>949</v>
      </c>
      <c r="K148" s="2" t="s">
        <v>2040</v>
      </c>
    </row>
    <row r="149" spans="1:11">
      <c r="A149" t="s">
        <v>2041</v>
      </c>
      <c r="B149" t="s">
        <v>2042</v>
      </c>
      <c r="C149" t="s">
        <v>2043</v>
      </c>
      <c r="D149" t="s">
        <v>2044</v>
      </c>
      <c r="E149" t="s">
        <v>749</v>
      </c>
      <c r="F149">
        <v>978</v>
      </c>
      <c r="G149" t="s">
        <v>750</v>
      </c>
      <c r="I149" s="1" t="s">
        <v>2045</v>
      </c>
      <c r="J149" s="1">
        <v>780</v>
      </c>
      <c r="K149" s="2" t="s">
        <v>2046</v>
      </c>
    </row>
    <row r="150" spans="1:11">
      <c r="A150" t="s">
        <v>2047</v>
      </c>
      <c r="B150" t="s">
        <v>2048</v>
      </c>
      <c r="C150" t="s">
        <v>2049</v>
      </c>
      <c r="D150" t="s">
        <v>2050</v>
      </c>
      <c r="E150" t="s">
        <v>2051</v>
      </c>
      <c r="F150">
        <v>496</v>
      </c>
      <c r="G150" t="s">
        <v>2052</v>
      </c>
      <c r="I150" s="1" t="s">
        <v>2053</v>
      </c>
      <c r="J150" s="1">
        <v>0</v>
      </c>
      <c r="K150" s="2" t="s">
        <v>2054</v>
      </c>
    </row>
    <row r="151" spans="1:11">
      <c r="A151" t="s">
        <v>2055</v>
      </c>
      <c r="B151" t="s">
        <v>2056</v>
      </c>
      <c r="C151" t="s">
        <v>2057</v>
      </c>
      <c r="D151" t="s">
        <v>2058</v>
      </c>
      <c r="E151" t="s">
        <v>749</v>
      </c>
      <c r="F151">
        <v>978</v>
      </c>
      <c r="G151" t="s">
        <v>750</v>
      </c>
      <c r="I151" s="1" t="s">
        <v>2059</v>
      </c>
      <c r="J151" s="1">
        <v>901</v>
      </c>
      <c r="K151" s="2" t="s">
        <v>2060</v>
      </c>
    </row>
    <row r="152" spans="1:11">
      <c r="A152" t="s">
        <v>2061</v>
      </c>
      <c r="B152" t="s">
        <v>2062</v>
      </c>
      <c r="C152" t="s">
        <v>2063</v>
      </c>
      <c r="D152" t="s">
        <v>2064</v>
      </c>
      <c r="E152" t="s">
        <v>787</v>
      </c>
      <c r="F152">
        <v>951</v>
      </c>
      <c r="G152" t="s">
        <v>788</v>
      </c>
      <c r="I152" s="1" t="s">
        <v>2065</v>
      </c>
      <c r="J152" s="1">
        <v>834</v>
      </c>
      <c r="K152" s="2" t="s">
        <v>2066</v>
      </c>
    </row>
    <row r="153" spans="1:11">
      <c r="A153" t="s">
        <v>2067</v>
      </c>
      <c r="B153" t="s">
        <v>2068</v>
      </c>
      <c r="C153" t="s">
        <v>2069</v>
      </c>
      <c r="D153" t="s">
        <v>2070</v>
      </c>
      <c r="E153" t="s">
        <v>2071</v>
      </c>
      <c r="F153">
        <v>943</v>
      </c>
      <c r="G153" t="s">
        <v>2072</v>
      </c>
      <c r="I153" s="1" t="s">
        <v>2073</v>
      </c>
      <c r="J153" s="1">
        <v>980</v>
      </c>
      <c r="K153" s="2" t="s">
        <v>2074</v>
      </c>
    </row>
    <row r="154" spans="1:11">
      <c r="A154" t="s">
        <v>2075</v>
      </c>
      <c r="B154" t="s">
        <v>2076</v>
      </c>
      <c r="C154" t="s">
        <v>2077</v>
      </c>
      <c r="D154" t="s">
        <v>2078</v>
      </c>
      <c r="E154" t="s">
        <v>2079</v>
      </c>
      <c r="F154">
        <v>104</v>
      </c>
      <c r="G154" t="s">
        <v>2080</v>
      </c>
      <c r="I154" s="1" t="s">
        <v>2081</v>
      </c>
      <c r="J154" s="1">
        <v>800</v>
      </c>
      <c r="K154" s="2" t="s">
        <v>2082</v>
      </c>
    </row>
    <row r="155" spans="1:11">
      <c r="A155" t="s">
        <v>2083</v>
      </c>
      <c r="B155" t="s">
        <v>79</v>
      </c>
      <c r="C155" t="s">
        <v>2084</v>
      </c>
      <c r="D155" t="s">
        <v>2085</v>
      </c>
      <c r="E155" t="s">
        <v>2086</v>
      </c>
      <c r="F155">
        <v>516</v>
      </c>
      <c r="G155" t="s">
        <v>2087</v>
      </c>
      <c r="I155" s="1" t="s">
        <v>2088</v>
      </c>
      <c r="J155" s="1">
        <v>840</v>
      </c>
      <c r="K155" s="2" t="s">
        <v>2089</v>
      </c>
    </row>
    <row r="156" spans="1:11">
      <c r="A156" t="s">
        <v>2090</v>
      </c>
      <c r="B156" t="s">
        <v>2091</v>
      </c>
      <c r="C156" t="s">
        <v>2092</v>
      </c>
      <c r="D156" t="s">
        <v>2093</v>
      </c>
      <c r="I156" s="1" t="s">
        <v>2088</v>
      </c>
      <c r="J156" s="1"/>
      <c r="K156" s="2"/>
    </row>
    <row r="157" spans="1:11">
      <c r="A157" t="s">
        <v>2094</v>
      </c>
      <c r="B157" t="s">
        <v>2095</v>
      </c>
      <c r="C157" t="s">
        <v>2096</v>
      </c>
      <c r="D157" t="s">
        <v>2097</v>
      </c>
      <c r="E157" t="s">
        <v>2098</v>
      </c>
      <c r="F157">
        <v>524</v>
      </c>
      <c r="G157" t="s">
        <v>2099</v>
      </c>
      <c r="I157" s="1" t="s">
        <v>2100</v>
      </c>
      <c r="J157" s="1">
        <v>858</v>
      </c>
      <c r="K157" s="2" t="s">
        <v>2101</v>
      </c>
    </row>
    <row r="158" spans="1:11">
      <c r="A158" t="s">
        <v>2102</v>
      </c>
      <c r="B158" t="s">
        <v>2103</v>
      </c>
      <c r="C158" t="s">
        <v>2104</v>
      </c>
      <c r="D158" t="s">
        <v>2105</v>
      </c>
      <c r="E158" t="s">
        <v>2106</v>
      </c>
      <c r="F158">
        <v>558</v>
      </c>
      <c r="G158" t="s">
        <v>2107</v>
      </c>
      <c r="I158" s="1" t="s">
        <v>2108</v>
      </c>
      <c r="J158" s="1">
        <v>860</v>
      </c>
      <c r="K158" s="2" t="s">
        <v>2109</v>
      </c>
    </row>
    <row r="159" spans="1:11">
      <c r="A159" t="s">
        <v>2110</v>
      </c>
      <c r="B159" t="s">
        <v>2111</v>
      </c>
      <c r="C159" t="s">
        <v>2112</v>
      </c>
      <c r="D159" t="s">
        <v>2113</v>
      </c>
      <c r="E159" t="s">
        <v>1018</v>
      </c>
      <c r="F159">
        <v>952</v>
      </c>
      <c r="G159" t="s">
        <v>1019</v>
      </c>
      <c r="I159" s="1" t="s">
        <v>2114</v>
      </c>
      <c r="J159" s="1">
        <v>937</v>
      </c>
      <c r="K159" s="2" t="s">
        <v>2115</v>
      </c>
    </row>
    <row r="160" spans="1:11">
      <c r="A160" t="s">
        <v>2116</v>
      </c>
      <c r="B160" t="s">
        <v>2117</v>
      </c>
      <c r="C160" t="s">
        <v>2118</v>
      </c>
      <c r="D160" t="s">
        <v>2119</v>
      </c>
      <c r="E160" t="s">
        <v>2120</v>
      </c>
      <c r="F160">
        <v>566</v>
      </c>
      <c r="G160" t="s">
        <v>2121</v>
      </c>
      <c r="I160" s="1" t="s">
        <v>2122</v>
      </c>
      <c r="J160" s="1">
        <v>704</v>
      </c>
      <c r="K160" s="2" t="s">
        <v>2123</v>
      </c>
    </row>
    <row r="161" spans="1:11">
      <c r="A161" t="s">
        <v>2124</v>
      </c>
      <c r="B161" t="s">
        <v>2125</v>
      </c>
      <c r="C161" t="s">
        <v>2126</v>
      </c>
      <c r="D161" t="s">
        <v>2127</v>
      </c>
      <c r="I161" s="1" t="s">
        <v>2128</v>
      </c>
      <c r="J161" s="1">
        <v>548</v>
      </c>
      <c r="K161" s="2" t="s">
        <v>2129</v>
      </c>
    </row>
    <row r="162" spans="1:11">
      <c r="A162" t="s">
        <v>2130</v>
      </c>
      <c r="B162" t="s">
        <v>2131</v>
      </c>
      <c r="C162" t="s">
        <v>2132</v>
      </c>
      <c r="D162" t="s">
        <v>2133</v>
      </c>
      <c r="E162" t="s">
        <v>2134</v>
      </c>
      <c r="F162">
        <v>578</v>
      </c>
      <c r="G162" t="s">
        <v>2135</v>
      </c>
      <c r="I162" s="1" t="s">
        <v>2136</v>
      </c>
      <c r="J162" s="1">
        <v>882</v>
      </c>
      <c r="K162" s="2" t="s">
        <v>2137</v>
      </c>
    </row>
    <row r="163" spans="1:11">
      <c r="A163" t="s">
        <v>2138</v>
      </c>
      <c r="B163" t="s">
        <v>2139</v>
      </c>
      <c r="C163" t="s">
        <v>2140</v>
      </c>
      <c r="D163" t="s">
        <v>2141</v>
      </c>
      <c r="I163" s="1" t="s">
        <v>2142</v>
      </c>
      <c r="J163" s="1">
        <v>950</v>
      </c>
      <c r="K163" s="2" t="s">
        <v>2143</v>
      </c>
    </row>
    <row r="164" spans="1:11">
      <c r="A164" t="s">
        <v>2144</v>
      </c>
      <c r="B164" t="s">
        <v>2145</v>
      </c>
      <c r="C164" t="s">
        <v>2146</v>
      </c>
      <c r="D164" t="s">
        <v>2147</v>
      </c>
      <c r="E164" t="s">
        <v>2148</v>
      </c>
      <c r="F164">
        <v>554</v>
      </c>
      <c r="G164" t="s">
        <v>2149</v>
      </c>
      <c r="I164" s="1" t="s">
        <v>2150</v>
      </c>
      <c r="J164" s="1">
        <v>951</v>
      </c>
      <c r="K164" s="2" t="s">
        <v>2151</v>
      </c>
    </row>
    <row r="165" spans="1:11">
      <c r="A165" t="s">
        <v>2152</v>
      </c>
      <c r="B165" t="s">
        <v>2153</v>
      </c>
      <c r="C165" t="s">
        <v>2154</v>
      </c>
      <c r="D165" t="s">
        <v>2155</v>
      </c>
      <c r="E165" t="s">
        <v>2156</v>
      </c>
      <c r="F165">
        <v>512</v>
      </c>
      <c r="G165" t="s">
        <v>2157</v>
      </c>
      <c r="I165" s="1" t="s">
        <v>2158</v>
      </c>
      <c r="J165" s="1">
        <v>952</v>
      </c>
      <c r="K165" s="2" t="s">
        <v>2159</v>
      </c>
    </row>
    <row r="166" spans="1:11">
      <c r="A166" t="s">
        <v>2160</v>
      </c>
      <c r="B166" t="s">
        <v>2161</v>
      </c>
      <c r="C166" t="s">
        <v>2162</v>
      </c>
      <c r="D166" t="s">
        <v>2163</v>
      </c>
      <c r="E166" t="s">
        <v>2164</v>
      </c>
      <c r="F166">
        <v>800</v>
      </c>
      <c r="G166" t="s">
        <v>2165</v>
      </c>
      <c r="I166" s="1" t="s">
        <v>2166</v>
      </c>
      <c r="J166" s="1">
        <v>886</v>
      </c>
      <c r="K166" s="2" t="s">
        <v>2167</v>
      </c>
    </row>
    <row r="167" spans="1:11">
      <c r="A167" t="s">
        <v>2168</v>
      </c>
      <c r="B167" t="s">
        <v>2169</v>
      </c>
      <c r="C167" t="s">
        <v>2170</v>
      </c>
      <c r="D167" t="s">
        <v>2171</v>
      </c>
      <c r="E167" t="s">
        <v>2172</v>
      </c>
      <c r="F167">
        <v>860</v>
      </c>
      <c r="G167" t="s">
        <v>2109</v>
      </c>
      <c r="I167" s="1" t="s">
        <v>2173</v>
      </c>
      <c r="J167" s="1">
        <v>710</v>
      </c>
      <c r="K167" s="2" t="s">
        <v>2174</v>
      </c>
    </row>
    <row r="168" spans="1:11">
      <c r="A168" t="s">
        <v>2175</v>
      </c>
      <c r="B168" t="s">
        <v>2176</v>
      </c>
      <c r="C168" t="s">
        <v>2177</v>
      </c>
      <c r="D168" t="s">
        <v>2178</v>
      </c>
      <c r="E168" t="s">
        <v>2179</v>
      </c>
      <c r="F168">
        <v>586</v>
      </c>
      <c r="G168" t="s">
        <v>2180</v>
      </c>
      <c r="I168" s="1" t="s">
        <v>2181</v>
      </c>
      <c r="J168" s="1">
        <v>967</v>
      </c>
      <c r="K168" s="2" t="s">
        <v>2182</v>
      </c>
    </row>
    <row r="169" spans="1:11">
      <c r="A169" t="s">
        <v>2183</v>
      </c>
      <c r="B169" t="s">
        <v>2184</v>
      </c>
      <c r="C169" t="s">
        <v>2185</v>
      </c>
      <c r="D169" t="s">
        <v>2186</v>
      </c>
      <c r="E169" t="s">
        <v>195</v>
      </c>
      <c r="F169">
        <v>840</v>
      </c>
      <c r="G169" t="s">
        <v>1352</v>
      </c>
    </row>
    <row r="170" spans="1:11">
      <c r="A170" t="s">
        <v>2187</v>
      </c>
      <c r="B170" t="s">
        <v>2188</v>
      </c>
      <c r="C170" t="s">
        <v>2189</v>
      </c>
      <c r="D170" t="s">
        <v>2190</v>
      </c>
      <c r="E170" t="s">
        <v>2191</v>
      </c>
      <c r="F170">
        <v>590</v>
      </c>
      <c r="G170" t="s">
        <v>1814</v>
      </c>
    </row>
    <row r="171" spans="1:11">
      <c r="A171" t="s">
        <v>2192</v>
      </c>
      <c r="B171" t="s">
        <v>2193</v>
      </c>
      <c r="C171" t="s">
        <v>2194</v>
      </c>
      <c r="D171" t="s">
        <v>2195</v>
      </c>
      <c r="E171" t="s">
        <v>2196</v>
      </c>
      <c r="F171">
        <v>598</v>
      </c>
      <c r="G171" t="s">
        <v>1830</v>
      </c>
    </row>
    <row r="172" spans="1:11">
      <c r="A172" t="s">
        <v>2197</v>
      </c>
      <c r="B172" t="s">
        <v>2198</v>
      </c>
      <c r="C172" t="s">
        <v>2199</v>
      </c>
      <c r="D172" t="s">
        <v>2200</v>
      </c>
      <c r="E172" t="s">
        <v>2201</v>
      </c>
      <c r="F172">
        <v>600</v>
      </c>
      <c r="G172" t="s">
        <v>2202</v>
      </c>
    </row>
    <row r="173" spans="1:11">
      <c r="A173" t="s">
        <v>2203</v>
      </c>
      <c r="B173" t="s">
        <v>2204</v>
      </c>
      <c r="C173" t="s">
        <v>2205</v>
      </c>
      <c r="D173" t="s">
        <v>2206</v>
      </c>
      <c r="E173" t="s">
        <v>749</v>
      </c>
      <c r="F173">
        <v>978</v>
      </c>
      <c r="G173" t="s">
        <v>750</v>
      </c>
    </row>
    <row r="174" spans="1:11">
      <c r="A174" t="s">
        <v>2207</v>
      </c>
      <c r="B174" t="s">
        <v>2208</v>
      </c>
      <c r="C174" t="s">
        <v>2209</v>
      </c>
      <c r="D174" t="s">
        <v>2210</v>
      </c>
      <c r="E174" t="s">
        <v>2211</v>
      </c>
      <c r="F174">
        <v>604</v>
      </c>
      <c r="G174" t="s">
        <v>2212</v>
      </c>
    </row>
    <row r="175" spans="1:11">
      <c r="A175" t="s">
        <v>2213</v>
      </c>
      <c r="B175" t="s">
        <v>2214</v>
      </c>
      <c r="C175" t="s">
        <v>2215</v>
      </c>
      <c r="D175" t="s">
        <v>2216</v>
      </c>
      <c r="E175" t="s">
        <v>2217</v>
      </c>
      <c r="F175">
        <v>608</v>
      </c>
      <c r="G175" t="s">
        <v>2218</v>
      </c>
    </row>
    <row r="176" spans="1:11">
      <c r="A176" t="s">
        <v>2219</v>
      </c>
      <c r="B176" t="s">
        <v>2220</v>
      </c>
      <c r="C176" t="s">
        <v>2221</v>
      </c>
      <c r="D176" t="s">
        <v>2222</v>
      </c>
    </row>
    <row r="177" spans="1:7">
      <c r="A177" t="s">
        <v>2223</v>
      </c>
      <c r="B177" t="s">
        <v>2224</v>
      </c>
      <c r="C177" t="s">
        <v>2225</v>
      </c>
      <c r="D177" t="s">
        <v>2226</v>
      </c>
      <c r="E177" t="s">
        <v>2227</v>
      </c>
      <c r="F177">
        <v>985</v>
      </c>
      <c r="G177" t="s">
        <v>2228</v>
      </c>
    </row>
    <row r="178" spans="1:7">
      <c r="A178" t="s">
        <v>2229</v>
      </c>
      <c r="B178" t="s">
        <v>2230</v>
      </c>
      <c r="C178" t="s">
        <v>2231</v>
      </c>
      <c r="D178" t="s">
        <v>2232</v>
      </c>
      <c r="E178" t="s">
        <v>749</v>
      </c>
      <c r="F178">
        <v>978</v>
      </c>
      <c r="G178" t="s">
        <v>750</v>
      </c>
    </row>
    <row r="179" spans="1:7">
      <c r="A179" t="s">
        <v>2233</v>
      </c>
      <c r="B179" t="s">
        <v>2234</v>
      </c>
      <c r="C179" t="s">
        <v>2235</v>
      </c>
      <c r="D179" t="s">
        <v>2236</v>
      </c>
      <c r="E179" t="s">
        <v>195</v>
      </c>
      <c r="F179">
        <v>840</v>
      </c>
      <c r="G179" t="s">
        <v>1352</v>
      </c>
    </row>
    <row r="180" spans="1:7">
      <c r="A180" t="s">
        <v>2237</v>
      </c>
      <c r="B180" t="s">
        <v>2238</v>
      </c>
      <c r="C180" t="s">
        <v>2239</v>
      </c>
      <c r="D180" t="s">
        <v>2240</v>
      </c>
      <c r="E180" t="s">
        <v>749</v>
      </c>
      <c r="F180">
        <v>978</v>
      </c>
      <c r="G180" t="s">
        <v>750</v>
      </c>
    </row>
    <row r="181" spans="1:7">
      <c r="A181" t="s">
        <v>2241</v>
      </c>
      <c r="B181" t="s">
        <v>2242</v>
      </c>
      <c r="C181" t="s">
        <v>2243</v>
      </c>
      <c r="D181" t="s">
        <v>2244</v>
      </c>
      <c r="E181" t="s">
        <v>2245</v>
      </c>
      <c r="F181">
        <v>634</v>
      </c>
      <c r="G181" t="s">
        <v>2246</v>
      </c>
    </row>
    <row r="182" spans="1:7" ht="16">
      <c r="A182" s="3" t="s">
        <v>2247</v>
      </c>
      <c r="B182" s="3" t="s">
        <v>2248</v>
      </c>
      <c r="C182" s="3" t="s">
        <v>2249</v>
      </c>
      <c r="D182" s="3" t="s">
        <v>2250</v>
      </c>
      <c r="E182" s="3" t="s">
        <v>63</v>
      </c>
      <c r="F182" s="3">
        <v>950</v>
      </c>
      <c r="G182" s="3" t="s">
        <v>61</v>
      </c>
    </row>
    <row r="183" spans="1:7" ht="32">
      <c r="A183" s="3" t="s">
        <v>2251</v>
      </c>
      <c r="B183" s="3" t="s">
        <v>2252</v>
      </c>
      <c r="C183" s="3" t="s">
        <v>2253</v>
      </c>
      <c r="D183" s="3" t="s">
        <v>2254</v>
      </c>
      <c r="E183" s="3" t="s">
        <v>2255</v>
      </c>
      <c r="F183" s="3">
        <v>976</v>
      </c>
      <c r="G183" s="3" t="s">
        <v>2256</v>
      </c>
    </row>
    <row r="184" spans="1:7">
      <c r="A184" t="s">
        <v>2257</v>
      </c>
      <c r="B184" t="s">
        <v>2258</v>
      </c>
      <c r="C184" t="s">
        <v>2259</v>
      </c>
      <c r="D184" t="s">
        <v>2260</v>
      </c>
      <c r="E184" t="s">
        <v>2261</v>
      </c>
      <c r="F184">
        <v>214</v>
      </c>
      <c r="G184" t="s">
        <v>2262</v>
      </c>
    </row>
    <row r="185" spans="1:7">
      <c r="A185" t="s">
        <v>2263</v>
      </c>
      <c r="B185" t="s">
        <v>2264</v>
      </c>
      <c r="C185" t="s">
        <v>2265</v>
      </c>
      <c r="D185" t="s">
        <v>2266</v>
      </c>
      <c r="E185" t="s">
        <v>63</v>
      </c>
      <c r="F185">
        <v>950</v>
      </c>
      <c r="G185" t="s">
        <v>61</v>
      </c>
    </row>
    <row r="186" spans="1:7">
      <c r="A186" t="s">
        <v>2267</v>
      </c>
      <c r="B186" t="s">
        <v>2268</v>
      </c>
      <c r="C186" t="s">
        <v>2269</v>
      </c>
      <c r="D186" t="s">
        <v>2270</v>
      </c>
      <c r="E186" t="s">
        <v>2271</v>
      </c>
      <c r="F186">
        <v>417</v>
      </c>
      <c r="G186" t="s">
        <v>2272</v>
      </c>
    </row>
    <row r="187" spans="1:7" ht="16">
      <c r="A187" s="3" t="s">
        <v>2273</v>
      </c>
      <c r="B187" s="3" t="s">
        <v>2274</v>
      </c>
      <c r="C187" s="3" t="s">
        <v>2275</v>
      </c>
      <c r="D187" s="3" t="s">
        <v>2276</v>
      </c>
      <c r="E187" s="3" t="s">
        <v>2277</v>
      </c>
      <c r="F187" s="3">
        <v>203</v>
      </c>
      <c r="G187" s="3" t="s">
        <v>2278</v>
      </c>
    </row>
    <row r="188" spans="1:7">
      <c r="A188" t="s">
        <v>2279</v>
      </c>
      <c r="B188" t="s">
        <v>2280</v>
      </c>
      <c r="C188" t="s">
        <v>2281</v>
      </c>
      <c r="D188" t="s">
        <v>2282</v>
      </c>
      <c r="E188" t="s">
        <v>749</v>
      </c>
      <c r="F188">
        <v>978</v>
      </c>
      <c r="G188" t="s">
        <v>750</v>
      </c>
    </row>
    <row r="189" spans="1:7">
      <c r="A189" t="s">
        <v>2283</v>
      </c>
      <c r="B189" t="s">
        <v>2284</v>
      </c>
      <c r="C189" t="s">
        <v>2285</v>
      </c>
      <c r="D189" t="s">
        <v>2286</v>
      </c>
      <c r="E189" t="s">
        <v>2287</v>
      </c>
      <c r="F189">
        <v>946</v>
      </c>
      <c r="G189" t="s">
        <v>2288</v>
      </c>
    </row>
    <row r="190" spans="1:7">
      <c r="A190" t="s">
        <v>2289</v>
      </c>
      <c r="B190" t="s">
        <v>2290</v>
      </c>
      <c r="C190" t="s">
        <v>2291</v>
      </c>
      <c r="D190" t="s">
        <v>2292</v>
      </c>
      <c r="E190" t="s">
        <v>2293</v>
      </c>
      <c r="F190">
        <v>826</v>
      </c>
      <c r="G190" t="s">
        <v>2294</v>
      </c>
    </row>
    <row r="191" spans="1:7">
      <c r="A191" t="s">
        <v>2295</v>
      </c>
      <c r="B191" t="s">
        <v>2296</v>
      </c>
      <c r="C191" t="s">
        <v>2297</v>
      </c>
      <c r="D191" t="s">
        <v>2298</v>
      </c>
      <c r="E191" t="s">
        <v>2299</v>
      </c>
      <c r="F191">
        <v>418</v>
      </c>
      <c r="G191" t="s">
        <v>2300</v>
      </c>
    </row>
    <row r="192" spans="1:7">
      <c r="A192" t="s">
        <v>2301</v>
      </c>
      <c r="B192" t="s">
        <v>2302</v>
      </c>
      <c r="C192" t="s">
        <v>2303</v>
      </c>
      <c r="D192" t="s">
        <v>2304</v>
      </c>
      <c r="E192" t="s">
        <v>2305</v>
      </c>
      <c r="F192">
        <v>646</v>
      </c>
      <c r="G192" t="s">
        <v>2306</v>
      </c>
    </row>
    <row r="193" spans="1:7">
      <c r="A193" t="s">
        <v>2307</v>
      </c>
      <c r="B193" t="s">
        <v>2308</v>
      </c>
      <c r="C193" t="s">
        <v>2309</v>
      </c>
      <c r="D193" t="s">
        <v>2310</v>
      </c>
    </row>
    <row r="194" spans="1:7">
      <c r="A194" t="s">
        <v>2311</v>
      </c>
      <c r="B194" t="s">
        <v>2312</v>
      </c>
      <c r="C194" t="s">
        <v>2313</v>
      </c>
      <c r="D194" t="s">
        <v>2314</v>
      </c>
      <c r="E194" t="s">
        <v>2315</v>
      </c>
      <c r="F194">
        <v>654</v>
      </c>
      <c r="G194" t="s">
        <v>2316</v>
      </c>
    </row>
    <row r="195" spans="1:7">
      <c r="A195" t="s">
        <v>2317</v>
      </c>
      <c r="B195" t="s">
        <v>2318</v>
      </c>
      <c r="C195" t="s">
        <v>2319</v>
      </c>
      <c r="D195" t="s">
        <v>2320</v>
      </c>
      <c r="E195" t="s">
        <v>787</v>
      </c>
      <c r="F195">
        <v>951</v>
      </c>
      <c r="G195" t="s">
        <v>788</v>
      </c>
    </row>
    <row r="196" spans="1:7">
      <c r="A196" t="s">
        <v>2321</v>
      </c>
      <c r="B196" t="s">
        <v>2322</v>
      </c>
      <c r="C196" t="s">
        <v>2323</v>
      </c>
      <c r="D196" t="s">
        <v>2324</v>
      </c>
      <c r="E196" t="s">
        <v>749</v>
      </c>
      <c r="F196">
        <v>978</v>
      </c>
      <c r="G196" t="s">
        <v>750</v>
      </c>
    </row>
    <row r="197" spans="1:7">
      <c r="A197" t="s">
        <v>2325</v>
      </c>
      <c r="B197" t="s">
        <v>2326</v>
      </c>
      <c r="C197" t="s">
        <v>2327</v>
      </c>
      <c r="D197" t="s">
        <v>2328</v>
      </c>
      <c r="E197" t="s">
        <v>749</v>
      </c>
      <c r="F197">
        <v>978</v>
      </c>
      <c r="G197" t="s">
        <v>750</v>
      </c>
    </row>
    <row r="198" spans="1:7">
      <c r="A198" t="s">
        <v>2329</v>
      </c>
      <c r="B198" t="s">
        <v>2330</v>
      </c>
      <c r="C198" t="s">
        <v>2331</v>
      </c>
      <c r="D198" t="s">
        <v>2332</v>
      </c>
      <c r="E198" t="s">
        <v>787</v>
      </c>
      <c r="F198">
        <v>951</v>
      </c>
      <c r="G198" t="s">
        <v>788</v>
      </c>
    </row>
    <row r="199" spans="1:7">
      <c r="A199" t="s">
        <v>2333</v>
      </c>
      <c r="B199" t="s">
        <v>2334</v>
      </c>
      <c r="C199" t="s">
        <v>2335</v>
      </c>
      <c r="D199" t="s">
        <v>2336</v>
      </c>
      <c r="E199" t="s">
        <v>749</v>
      </c>
      <c r="F199">
        <v>978</v>
      </c>
      <c r="G199" t="s">
        <v>750</v>
      </c>
    </row>
    <row r="200" spans="1:7">
      <c r="A200" t="s">
        <v>2337</v>
      </c>
      <c r="B200" t="s">
        <v>2338</v>
      </c>
      <c r="C200" t="s">
        <v>2339</v>
      </c>
      <c r="D200" t="s">
        <v>2340</v>
      </c>
      <c r="E200" t="s">
        <v>787</v>
      </c>
      <c r="F200">
        <v>951</v>
      </c>
      <c r="G200" t="s">
        <v>788</v>
      </c>
    </row>
    <row r="201" spans="1:7">
      <c r="A201" t="s">
        <v>2341</v>
      </c>
      <c r="B201" t="s">
        <v>2342</v>
      </c>
      <c r="C201" t="s">
        <v>2343</v>
      </c>
      <c r="D201" t="s">
        <v>2344</v>
      </c>
      <c r="E201" t="s">
        <v>749</v>
      </c>
      <c r="F201">
        <v>978</v>
      </c>
      <c r="G201" t="s">
        <v>750</v>
      </c>
    </row>
    <row r="202" spans="1:7">
      <c r="A202" t="s">
        <v>2345</v>
      </c>
      <c r="B202" t="s">
        <v>2346</v>
      </c>
      <c r="C202" t="s">
        <v>2347</v>
      </c>
      <c r="D202" t="s">
        <v>2348</v>
      </c>
      <c r="E202" t="s">
        <v>195</v>
      </c>
      <c r="F202">
        <v>840</v>
      </c>
      <c r="G202" t="s">
        <v>1352</v>
      </c>
    </row>
    <row r="203" spans="1:7">
      <c r="A203" t="s">
        <v>2349</v>
      </c>
      <c r="B203" t="s">
        <v>2350</v>
      </c>
      <c r="C203" t="s">
        <v>2351</v>
      </c>
      <c r="D203" t="s">
        <v>2352</v>
      </c>
      <c r="E203" t="s">
        <v>2353</v>
      </c>
      <c r="F203">
        <v>882</v>
      </c>
      <c r="G203" t="s">
        <v>2354</v>
      </c>
    </row>
    <row r="204" spans="1:7" ht="16">
      <c r="A204" s="3" t="s">
        <v>2355</v>
      </c>
      <c r="B204" s="3" t="s">
        <v>2356</v>
      </c>
      <c r="C204" s="3" t="s">
        <v>2357</v>
      </c>
      <c r="D204" s="3" t="s">
        <v>2358</v>
      </c>
      <c r="E204" s="3" t="s">
        <v>195</v>
      </c>
      <c r="F204" s="3">
        <v>840</v>
      </c>
      <c r="G204" s="3" t="s">
        <v>1352</v>
      </c>
    </row>
    <row r="205" spans="1:7">
      <c r="A205" t="s">
        <v>2359</v>
      </c>
      <c r="B205" t="s">
        <v>2360</v>
      </c>
      <c r="C205" t="s">
        <v>2361</v>
      </c>
      <c r="D205" t="s">
        <v>2362</v>
      </c>
      <c r="E205" t="s">
        <v>2363</v>
      </c>
      <c r="F205">
        <v>678</v>
      </c>
      <c r="G205" t="s">
        <v>2364</v>
      </c>
    </row>
    <row r="206" spans="1:7">
      <c r="A206" t="s">
        <v>2365</v>
      </c>
      <c r="B206" t="s">
        <v>2366</v>
      </c>
      <c r="C206" t="s">
        <v>2367</v>
      </c>
      <c r="D206" t="s">
        <v>2368</v>
      </c>
      <c r="E206" t="s">
        <v>1018</v>
      </c>
      <c r="F206">
        <v>952</v>
      </c>
      <c r="G206" t="s">
        <v>1019</v>
      </c>
    </row>
    <row r="207" spans="1:7">
      <c r="A207" t="s">
        <v>2369</v>
      </c>
      <c r="B207" t="s">
        <v>2370</v>
      </c>
      <c r="C207" t="s">
        <v>2371</v>
      </c>
      <c r="D207" t="s">
        <v>2372</v>
      </c>
      <c r="E207" t="s">
        <v>2373</v>
      </c>
      <c r="F207">
        <v>941</v>
      </c>
      <c r="G207" t="s">
        <v>2374</v>
      </c>
    </row>
    <row r="208" spans="1:7">
      <c r="A208" t="s">
        <v>2375</v>
      </c>
      <c r="B208" t="s">
        <v>2376</v>
      </c>
      <c r="C208" t="s">
        <v>2377</v>
      </c>
      <c r="D208" t="s">
        <v>2378</v>
      </c>
      <c r="E208" t="s">
        <v>2379</v>
      </c>
      <c r="F208">
        <v>690</v>
      </c>
      <c r="G208" t="s">
        <v>2380</v>
      </c>
    </row>
    <row r="209" spans="1:7">
      <c r="A209" t="s">
        <v>2381</v>
      </c>
      <c r="B209" t="s">
        <v>2382</v>
      </c>
      <c r="C209" t="s">
        <v>2383</v>
      </c>
      <c r="D209" t="s">
        <v>2384</v>
      </c>
      <c r="E209" t="s">
        <v>2385</v>
      </c>
      <c r="F209">
        <v>694</v>
      </c>
      <c r="G209" t="s">
        <v>2386</v>
      </c>
    </row>
    <row r="210" spans="1:7">
      <c r="A210" t="s">
        <v>2387</v>
      </c>
      <c r="B210" t="s">
        <v>2388</v>
      </c>
      <c r="C210" t="s">
        <v>2389</v>
      </c>
      <c r="D210" t="s">
        <v>2390</v>
      </c>
      <c r="E210" t="s">
        <v>2391</v>
      </c>
      <c r="F210">
        <v>702</v>
      </c>
      <c r="G210" t="s">
        <v>2392</v>
      </c>
    </row>
    <row r="211" spans="1:7">
      <c r="A211" t="s">
        <v>2393</v>
      </c>
      <c r="B211" t="s">
        <v>2394</v>
      </c>
      <c r="C211" t="s">
        <v>2395</v>
      </c>
      <c r="D211" t="s">
        <v>2396</v>
      </c>
      <c r="E211" t="s">
        <v>749</v>
      </c>
      <c r="F211">
        <v>978</v>
      </c>
      <c r="G211" t="s">
        <v>750</v>
      </c>
    </row>
    <row r="212" spans="1:7">
      <c r="A212" t="s">
        <v>2397</v>
      </c>
      <c r="B212" t="s">
        <v>2398</v>
      </c>
      <c r="C212" t="s">
        <v>2399</v>
      </c>
      <c r="D212" t="s">
        <v>2400</v>
      </c>
      <c r="E212" t="s">
        <v>749</v>
      </c>
      <c r="F212">
        <v>978</v>
      </c>
      <c r="G212" t="s">
        <v>750</v>
      </c>
    </row>
    <row r="213" spans="1:7">
      <c r="A213" t="s">
        <v>2401</v>
      </c>
      <c r="B213" t="s">
        <v>2402</v>
      </c>
      <c r="C213" t="s">
        <v>2403</v>
      </c>
      <c r="D213" t="s">
        <v>2404</v>
      </c>
      <c r="E213" t="s">
        <v>2405</v>
      </c>
      <c r="F213">
        <v>706</v>
      </c>
      <c r="G213" t="s">
        <v>1962</v>
      </c>
    </row>
    <row r="214" spans="1:7">
      <c r="A214" t="s">
        <v>2406</v>
      </c>
      <c r="B214" t="s">
        <v>2407</v>
      </c>
      <c r="C214" t="s">
        <v>2408</v>
      </c>
      <c r="D214" t="s">
        <v>2409</v>
      </c>
      <c r="E214" t="s">
        <v>2410</v>
      </c>
      <c r="F214">
        <v>938</v>
      </c>
      <c r="G214" t="s">
        <v>2411</v>
      </c>
    </row>
    <row r="215" spans="1:7">
      <c r="A215" t="s">
        <v>2412</v>
      </c>
      <c r="B215" t="s">
        <v>2413</v>
      </c>
      <c r="C215" t="s">
        <v>2414</v>
      </c>
      <c r="D215" t="s">
        <v>2415</v>
      </c>
      <c r="E215" t="s">
        <v>2416</v>
      </c>
      <c r="F215">
        <v>728</v>
      </c>
      <c r="G215" t="s">
        <v>2417</v>
      </c>
    </row>
    <row r="216" spans="1:7">
      <c r="A216" t="s">
        <v>2418</v>
      </c>
      <c r="B216" t="s">
        <v>2419</v>
      </c>
      <c r="C216" t="s">
        <v>2420</v>
      </c>
      <c r="D216" t="s">
        <v>2421</v>
      </c>
      <c r="E216" t="s">
        <v>2422</v>
      </c>
      <c r="F216">
        <v>144</v>
      </c>
      <c r="G216" t="s">
        <v>2423</v>
      </c>
    </row>
    <row r="217" spans="1:7">
      <c r="A217" t="s">
        <v>2424</v>
      </c>
      <c r="B217" t="s">
        <v>2425</v>
      </c>
      <c r="C217" t="s">
        <v>2426</v>
      </c>
      <c r="D217" t="s">
        <v>2427</v>
      </c>
      <c r="E217" t="s">
        <v>2428</v>
      </c>
      <c r="F217">
        <v>752</v>
      </c>
      <c r="G217" t="s">
        <v>2429</v>
      </c>
    </row>
    <row r="218" spans="1:7">
      <c r="A218" t="s">
        <v>2430</v>
      </c>
      <c r="B218" t="s">
        <v>2431</v>
      </c>
      <c r="C218" t="s">
        <v>2432</v>
      </c>
      <c r="D218" t="s">
        <v>2433</v>
      </c>
      <c r="E218" t="s">
        <v>1900</v>
      </c>
      <c r="F218">
        <v>756</v>
      </c>
      <c r="G218" t="s">
        <v>1901</v>
      </c>
    </row>
    <row r="219" spans="1:7">
      <c r="A219" t="s">
        <v>2434</v>
      </c>
      <c r="B219" t="s">
        <v>2435</v>
      </c>
      <c r="C219" t="s">
        <v>2436</v>
      </c>
      <c r="D219" t="s">
        <v>2437</v>
      </c>
      <c r="E219" t="s">
        <v>2438</v>
      </c>
      <c r="F219">
        <v>968</v>
      </c>
      <c r="G219" t="s">
        <v>2439</v>
      </c>
    </row>
    <row r="220" spans="1:7">
      <c r="A220" t="s">
        <v>2440</v>
      </c>
      <c r="B220" t="s">
        <v>2441</v>
      </c>
      <c r="C220" t="s">
        <v>2442</v>
      </c>
      <c r="D220" t="s">
        <v>2443</v>
      </c>
      <c r="E220" t="s">
        <v>2444</v>
      </c>
      <c r="F220">
        <v>760</v>
      </c>
      <c r="G220" t="s">
        <v>2445</v>
      </c>
    </row>
    <row r="221" spans="1:7">
      <c r="A221" t="s">
        <v>2012</v>
      </c>
      <c r="B221" t="s">
        <v>2446</v>
      </c>
      <c r="C221" t="s">
        <v>2447</v>
      </c>
      <c r="D221" t="s">
        <v>2448</v>
      </c>
      <c r="E221" t="s">
        <v>2449</v>
      </c>
      <c r="F221">
        <v>972</v>
      </c>
      <c r="G221" t="s">
        <v>2450</v>
      </c>
    </row>
    <row r="222" spans="1:7">
      <c r="A222" t="s">
        <v>2451</v>
      </c>
      <c r="B222" t="s">
        <v>2452</v>
      </c>
      <c r="C222" t="s">
        <v>2453</v>
      </c>
      <c r="D222" t="s">
        <v>2454</v>
      </c>
      <c r="E222" t="s">
        <v>2455</v>
      </c>
      <c r="F222">
        <v>901</v>
      </c>
      <c r="G222" t="s">
        <v>2456</v>
      </c>
    </row>
    <row r="223" spans="1:7">
      <c r="A223" t="s">
        <v>2457</v>
      </c>
      <c r="B223" t="s">
        <v>2458</v>
      </c>
      <c r="C223" t="s">
        <v>2459</v>
      </c>
      <c r="D223" t="s">
        <v>2460</v>
      </c>
      <c r="E223" t="s">
        <v>2461</v>
      </c>
      <c r="F223">
        <v>834</v>
      </c>
      <c r="G223" t="s">
        <v>2462</v>
      </c>
    </row>
    <row r="224" spans="1:7" ht="16">
      <c r="A224" s="3" t="s">
        <v>2463</v>
      </c>
      <c r="B224" s="3" t="s">
        <v>2464</v>
      </c>
      <c r="C224" s="3" t="s">
        <v>2465</v>
      </c>
      <c r="D224" s="3" t="s">
        <v>2466</v>
      </c>
      <c r="E224" s="3" t="s">
        <v>63</v>
      </c>
      <c r="F224" s="3">
        <v>950</v>
      </c>
      <c r="G224" s="3" t="s">
        <v>61</v>
      </c>
    </row>
    <row r="225" spans="1:7" ht="32">
      <c r="A225" s="3" t="s">
        <v>2467</v>
      </c>
      <c r="B225" s="3" t="s">
        <v>2468</v>
      </c>
      <c r="C225" s="3" t="s">
        <v>2469</v>
      </c>
      <c r="D225" s="3" t="s">
        <v>2470</v>
      </c>
      <c r="E225" s="3" t="s">
        <v>195</v>
      </c>
      <c r="F225" s="3">
        <v>840</v>
      </c>
      <c r="G225" s="3" t="s">
        <v>1352</v>
      </c>
    </row>
    <row r="226" spans="1:7">
      <c r="A226" t="s">
        <v>2471</v>
      </c>
      <c r="B226" t="s">
        <v>2472</v>
      </c>
      <c r="C226" t="s">
        <v>2473</v>
      </c>
      <c r="D226" t="s">
        <v>2474</v>
      </c>
    </row>
    <row r="227" spans="1:7">
      <c r="A227" t="s">
        <v>2475</v>
      </c>
      <c r="B227" t="s">
        <v>2476</v>
      </c>
      <c r="C227" t="s">
        <v>2477</v>
      </c>
      <c r="D227" t="s">
        <v>2478</v>
      </c>
      <c r="E227" t="s">
        <v>749</v>
      </c>
      <c r="F227">
        <v>978</v>
      </c>
      <c r="G227" t="s">
        <v>750</v>
      </c>
    </row>
    <row r="228" spans="1:7">
      <c r="A228" t="s">
        <v>2479</v>
      </c>
      <c r="B228" t="s">
        <v>2480</v>
      </c>
      <c r="C228" t="s">
        <v>2481</v>
      </c>
      <c r="D228" t="s">
        <v>2482</v>
      </c>
      <c r="E228" t="s">
        <v>2483</v>
      </c>
      <c r="F228">
        <v>764</v>
      </c>
      <c r="G228" t="s">
        <v>2484</v>
      </c>
    </row>
    <row r="229" spans="1:7">
      <c r="A229" t="s">
        <v>2485</v>
      </c>
      <c r="B229" t="s">
        <v>2486</v>
      </c>
      <c r="C229" t="s">
        <v>2487</v>
      </c>
      <c r="D229" t="s">
        <v>2488</v>
      </c>
      <c r="E229" t="s">
        <v>195</v>
      </c>
      <c r="F229">
        <v>840</v>
      </c>
      <c r="G229" t="s">
        <v>1352</v>
      </c>
    </row>
    <row r="230" spans="1:7">
      <c r="A230" t="s">
        <v>2489</v>
      </c>
      <c r="B230" t="s">
        <v>2490</v>
      </c>
      <c r="C230" t="s">
        <v>2491</v>
      </c>
      <c r="D230" t="s">
        <v>2492</v>
      </c>
      <c r="E230" t="s">
        <v>1018</v>
      </c>
      <c r="F230">
        <v>952</v>
      </c>
      <c r="G230" t="s">
        <v>1019</v>
      </c>
    </row>
    <row r="231" spans="1:7">
      <c r="A231" t="s">
        <v>2493</v>
      </c>
      <c r="B231" t="s">
        <v>2494</v>
      </c>
      <c r="C231" t="s">
        <v>2495</v>
      </c>
      <c r="D231" t="s">
        <v>2496</v>
      </c>
    </row>
    <row r="232" spans="1:7">
      <c r="A232" t="s">
        <v>2497</v>
      </c>
      <c r="B232" t="s">
        <v>2498</v>
      </c>
      <c r="C232" t="s">
        <v>2499</v>
      </c>
      <c r="D232" t="s">
        <v>2500</v>
      </c>
      <c r="E232" t="s">
        <v>2501</v>
      </c>
      <c r="F232">
        <v>776</v>
      </c>
      <c r="G232" t="s">
        <v>2502</v>
      </c>
    </row>
    <row r="233" spans="1:7">
      <c r="A233" t="s">
        <v>2503</v>
      </c>
      <c r="B233" t="s">
        <v>2504</v>
      </c>
      <c r="C233" t="s">
        <v>2505</v>
      </c>
      <c r="D233" t="s">
        <v>2506</v>
      </c>
      <c r="E233" t="s">
        <v>2507</v>
      </c>
      <c r="F233">
        <v>780</v>
      </c>
      <c r="G233" t="s">
        <v>2508</v>
      </c>
    </row>
    <row r="234" spans="1:7">
      <c r="A234" t="s">
        <v>2509</v>
      </c>
      <c r="B234" t="s">
        <v>2510</v>
      </c>
      <c r="C234" t="s">
        <v>2511</v>
      </c>
      <c r="D234" t="s">
        <v>2512</v>
      </c>
      <c r="E234" t="s">
        <v>2513</v>
      </c>
      <c r="F234">
        <v>788</v>
      </c>
      <c r="G234" t="s">
        <v>2514</v>
      </c>
    </row>
    <row r="235" spans="1:7">
      <c r="A235" t="s">
        <v>2515</v>
      </c>
      <c r="B235" t="s">
        <v>470</v>
      </c>
      <c r="C235" t="s">
        <v>2516</v>
      </c>
      <c r="D235" t="s">
        <v>2517</v>
      </c>
      <c r="E235" t="s">
        <v>2518</v>
      </c>
      <c r="F235">
        <v>934</v>
      </c>
      <c r="G235" t="s">
        <v>2519</v>
      </c>
    </row>
    <row r="236" spans="1:7">
      <c r="A236" t="s">
        <v>2520</v>
      </c>
      <c r="B236" t="s">
        <v>2521</v>
      </c>
      <c r="C236" t="s">
        <v>2522</v>
      </c>
      <c r="D236" t="s">
        <v>2523</v>
      </c>
      <c r="E236" t="s">
        <v>2524</v>
      </c>
      <c r="F236">
        <v>949</v>
      </c>
      <c r="G236" t="s">
        <v>2525</v>
      </c>
    </row>
    <row r="237" spans="1:7">
      <c r="A237" t="s">
        <v>2526</v>
      </c>
      <c r="B237" t="s">
        <v>2527</v>
      </c>
      <c r="C237" t="s">
        <v>2528</v>
      </c>
      <c r="D237" t="s">
        <v>2529</v>
      </c>
      <c r="E237" t="s">
        <v>2530</v>
      </c>
      <c r="F237">
        <v>0</v>
      </c>
      <c r="G237" t="s">
        <v>2531</v>
      </c>
    </row>
    <row r="238" spans="1:7">
      <c r="A238" t="s">
        <v>2532</v>
      </c>
      <c r="B238" t="s">
        <v>2533</v>
      </c>
      <c r="C238" t="s">
        <v>2534</v>
      </c>
      <c r="D238" t="s">
        <v>2535</v>
      </c>
      <c r="E238" t="s">
        <v>2536</v>
      </c>
      <c r="F238">
        <v>980</v>
      </c>
      <c r="G238" t="s">
        <v>2537</v>
      </c>
    </row>
    <row r="239" spans="1:7">
      <c r="A239" t="s">
        <v>2538</v>
      </c>
      <c r="B239" t="s">
        <v>2539</v>
      </c>
      <c r="C239" t="s">
        <v>2540</v>
      </c>
      <c r="D239" t="s">
        <v>2541</v>
      </c>
      <c r="E239" t="s">
        <v>2542</v>
      </c>
      <c r="F239">
        <v>858</v>
      </c>
      <c r="G239" t="s">
        <v>2543</v>
      </c>
    </row>
    <row r="240" spans="1:7">
      <c r="A240" t="s">
        <v>2544</v>
      </c>
      <c r="B240" t="s">
        <v>2545</v>
      </c>
      <c r="C240" t="s">
        <v>2546</v>
      </c>
      <c r="D240" t="s">
        <v>2547</v>
      </c>
      <c r="E240" t="s">
        <v>2548</v>
      </c>
      <c r="F240">
        <v>548</v>
      </c>
      <c r="G240" t="s">
        <v>2549</v>
      </c>
    </row>
    <row r="241" spans="1:7">
      <c r="A241" t="s">
        <v>2550</v>
      </c>
      <c r="B241" t="s">
        <v>2551</v>
      </c>
      <c r="C241" t="s">
        <v>2552</v>
      </c>
      <c r="D241" t="s">
        <v>2553</v>
      </c>
      <c r="E241" t="s">
        <v>749</v>
      </c>
      <c r="F241">
        <v>978</v>
      </c>
      <c r="G241" t="s">
        <v>750</v>
      </c>
    </row>
    <row r="242" spans="1:7">
      <c r="A242" t="s">
        <v>2554</v>
      </c>
      <c r="B242" t="s">
        <v>2555</v>
      </c>
      <c r="C242" t="s">
        <v>2556</v>
      </c>
      <c r="D242" t="s">
        <v>2557</v>
      </c>
      <c r="E242" t="s">
        <v>2558</v>
      </c>
      <c r="F242">
        <v>937</v>
      </c>
      <c r="G242" t="s">
        <v>2115</v>
      </c>
    </row>
    <row r="243" spans="1:7">
      <c r="A243" t="s">
        <v>2559</v>
      </c>
      <c r="B243" t="s">
        <v>2560</v>
      </c>
      <c r="C243" t="s">
        <v>2561</v>
      </c>
      <c r="D243" t="s">
        <v>2562</v>
      </c>
      <c r="E243" t="s">
        <v>2563</v>
      </c>
      <c r="F243">
        <v>704</v>
      </c>
      <c r="G243" t="s">
        <v>2564</v>
      </c>
    </row>
    <row r="244" spans="1:7">
      <c r="A244" t="s">
        <v>2565</v>
      </c>
      <c r="B244" t="s">
        <v>2566</v>
      </c>
      <c r="C244" t="s">
        <v>2567</v>
      </c>
      <c r="D244" t="s">
        <v>2568</v>
      </c>
      <c r="E244" t="s">
        <v>2569</v>
      </c>
      <c r="F244">
        <v>886</v>
      </c>
      <c r="G244" t="s">
        <v>2570</v>
      </c>
    </row>
    <row r="245" spans="1:7">
      <c r="A245" t="s">
        <v>2571</v>
      </c>
      <c r="B245" t="s">
        <v>2572</v>
      </c>
      <c r="C245" t="s">
        <v>2573</v>
      </c>
      <c r="D245" t="s">
        <v>2574</v>
      </c>
      <c r="E245" t="s">
        <v>2575</v>
      </c>
      <c r="F245">
        <v>967</v>
      </c>
      <c r="G245" t="s">
        <v>2576</v>
      </c>
    </row>
    <row r="246" spans="1:7">
      <c r="A246" t="s">
        <v>2577</v>
      </c>
      <c r="B246" t="s">
        <v>2578</v>
      </c>
      <c r="C246" t="s">
        <v>2579</v>
      </c>
      <c r="D246" t="s">
        <v>2580</v>
      </c>
      <c r="E246" t="s">
        <v>195</v>
      </c>
      <c r="F246">
        <v>840</v>
      </c>
      <c r="G246" t="s">
        <v>1352</v>
      </c>
    </row>
  </sheetData>
  <sheetProtection algorithmName="SHA-512" hashValue="zoQ512WdFpDc/dHg9PJlNwkbX+Vf1RZpAkVVmLsEeWmct8oM5he5gSIAUNNuNx5oTa1uTWpzGAjJKLuu1MLSMw==" saltValue="erYomEKjEpjEt0chKr03nQ==" spinCount="100000" sheet="1" objects="1" scenarios="1"/>
  <sortState xmlns:xlrd2="http://schemas.microsoft.com/office/spreadsheetml/2017/richdata2" ref="H10:J156">
    <sortCondition ref="H10:H156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7f88e6-78a9-45ed-8fe7-62fcca885c4f">
      <Terms xmlns="http://schemas.microsoft.com/office/infopath/2007/PartnerControls"/>
    </lcf76f155ced4ddcb4097134ff3c332f>
    <TaxCatchAll xmlns="845a8edf-04ea-4a50-b3cf-c4ae7468a948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16B0761EB9645BCA7AEA3BB64B755" ma:contentTypeVersion="8" ma:contentTypeDescription="Crée un document." ma:contentTypeScope="" ma:versionID="f3a0058a9881406dfe8217b3e8dfd78c">
  <xsd:schema xmlns:xsd="http://www.w3.org/2001/XMLSchema" xmlns:xs="http://www.w3.org/2001/XMLSchema" xmlns:p="http://schemas.microsoft.com/office/2006/metadata/properties" xmlns:ns2="6a7f88e6-78a9-45ed-8fe7-62fcca885c4f" xmlns:ns3="845a8edf-04ea-4a50-b3cf-c4ae7468a948" targetNamespace="http://schemas.microsoft.com/office/2006/metadata/properties" ma:root="true" ma:fieldsID="3f483a0feb5f9d9f3d4a86b7b830cc37" ns2:_="" ns3:_="">
    <xsd:import namespace="6a7f88e6-78a9-45ed-8fe7-62fcca885c4f"/>
    <xsd:import namespace="845a8edf-04ea-4a50-b3cf-c4ae7468a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f88e6-78a9-45ed-8fe7-62fcca885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2403f3db-e408-45c5-af7e-c4f066720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8edf-04ea-4a50-b3cf-c4ae7468a9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787f953-e4c6-4f4c-9464-b6e4af65aa1d}" ma:internalName="TaxCatchAll" ma:showField="CatchAllData" ma:web="845a8edf-04ea-4a50-b3cf-c4ae7468a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73A9A-A04F-41FF-96F9-A7BAA5B16ED1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45a8edf-04ea-4a50-b3cf-c4ae7468a948"/>
    <ds:schemaRef ds:uri="6a7f88e6-78a9-45ed-8fe7-62fcca885c4f"/>
  </ds:schemaRefs>
</ds:datastoreItem>
</file>

<file path=customXml/itemProps2.xml><?xml version="1.0" encoding="utf-8"?>
<ds:datastoreItem xmlns:ds="http://schemas.openxmlformats.org/officeDocument/2006/customXml" ds:itemID="{7BDA85FB-57D5-4A9F-A904-DAE4917098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4E14C4-EB05-4A2D-AB9F-A1BFE2F62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f88e6-78a9-45ed-8fe7-62fcca885c4f"/>
    <ds:schemaRef ds:uri="845a8edf-04ea-4a50-b3cf-c4ae7468a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Introduction</vt:lpstr>
      <vt:lpstr>Partie 1 - Présentation</vt:lpstr>
      <vt:lpstr>Partie 2 - Liste de pointage</vt:lpstr>
      <vt:lpstr>Partie 3 - Entités déclarantes</vt:lpstr>
      <vt:lpstr>Partie 4 - Recettes de l’État</vt:lpstr>
      <vt:lpstr>Partie 5 - Données d’entreprise</vt:lpstr>
      <vt:lpstr>Listes</vt:lpstr>
      <vt:lpstr>Agency_type</vt:lpstr>
      <vt:lpstr>Commodities_list</vt:lpstr>
      <vt:lpstr>Commodity_names</vt:lpstr>
      <vt:lpstr>Currency_code_list</vt:lpstr>
      <vt:lpstr>GFS_list</vt:lpstr>
      <vt:lpstr>Project_phases_list</vt:lpstr>
      <vt:lpstr>Reporting_options_list</vt:lpstr>
      <vt:lpstr>Revenue_stream_list</vt:lpstr>
      <vt:lpstr>Sector_list</vt:lpstr>
      <vt:lpstr>Simple_options_list</vt:lpstr>
      <vt:lpstr>Total_reconciled</vt:lpstr>
      <vt:lpstr>Total_revenues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EITI International Secretariat</dc:creator>
  <cp:keywords/>
  <dc:description/>
  <cp:lastModifiedBy>RB</cp:lastModifiedBy>
  <cp:revision/>
  <dcterms:created xsi:type="dcterms:W3CDTF">2018-04-20T09:16:43Z</dcterms:created>
  <dcterms:modified xsi:type="dcterms:W3CDTF">2022-12-29T15:16:24Z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0x01010071516B0761EB9645BCA7AEA3BB64B755</vt:lpwstr>
  </property>
  <property fmtid="{D5CDD505-2E9C-101B-9397-08002B2CF9AE}" pid="3" name="MediaServiceImageTags">
    <vt:lpwstr/>
  </property>
</Properties>
</file>